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ladaco.sharepoint.com/sites/Operations-ProgramDelivery/ACI  Operations  Program Delivery/IESO/Industrial Program Delivery/General/New Indus. Program Design/IESO WO 21 Delivs/Prgm Templates/"/>
    </mc:Choice>
  </mc:AlternateContent>
  <xr:revisionPtr revIDLastSave="2408" documentId="11_015D44774F598F16E0BE0366794E0ECC58237F3A" xr6:coauthVersionLast="47" xr6:coauthVersionMax="47" xr10:uidLastSave="{62FC5F2A-9185-47B8-9593-8E9C6D901A5A}"/>
  <workbookProtection workbookAlgorithmName="SHA-512" workbookHashValue="F/xasH4OAYHTXwZBlve4DUUYnh2jrtGyVSa9BsFstjCTFGkzXeWyehcmXKIoc90RRRGJXXDGaQmte3ZnWF2YFA==" workbookSaltValue="x00eHIjxli5FIvS+RBHjzg==" workbookSpinCount="100000" lockStructure="1"/>
  <bookViews>
    <workbookView xWindow="-120" yWindow="-120" windowWidth="29040" windowHeight="15720" tabRatio="881" xr2:uid="{00000000-000D-0000-FFFF-FFFF00000000}"/>
  </bookViews>
  <sheets>
    <sheet name="1. Overview" sheetId="1" r:id="rId1"/>
    <sheet name="2. PFS Application Form" sheetId="2" r:id="rId2"/>
    <sheet name="3. PFS Letter of Approval" sheetId="3" r:id="rId3"/>
    <sheet name="4. Project Application Form" sheetId="4" r:id="rId4"/>
    <sheet name="5. Project Letter of Approval" sheetId="5" r:id="rId5"/>
    <sheet name="6. Invoice Reconciliation Form" sheetId="6" r:id="rId6"/>
    <sheet name="Accessibility Disclaimer" sheetId="8" r:id="rId7"/>
    <sheet name="Dropdown - to be hidden" sheetId="7" state="hidden" r:id="rId8"/>
  </sheets>
  <definedNames>
    <definedName name="genericYN">'Dropdown - to be hidden'!$E$2:$E$3</definedName>
    <definedName name="localneedarea">'Dropdown - to be hidden'!$A$2:$A$3</definedName>
    <definedName name="MVsupport">'Dropdown - to be hidden'!$B$2:$B$4</definedName>
    <definedName name="ownleae">'Dropdown - to be hidden'!$D$2:$D$3</definedName>
    <definedName name="ownlease">'Dropdown - to be hidden'!$D$2:$D$3</definedName>
    <definedName name="projtype">'Dropdown - to be hidden'!$F$2:$F$3</definedName>
    <definedName name="suppinfo">'Dropdown - to be hidden'!$C$2:$C$4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E16" i="6"/>
  <c r="E7" i="5"/>
  <c r="D15" i="3" l="1"/>
  <c r="I48" i="5"/>
  <c r="I28" i="3"/>
  <c r="I24" i="3"/>
  <c r="I22" i="3"/>
  <c r="J49" i="4"/>
  <c r="G53" i="4" s="1"/>
  <c r="I47" i="2"/>
  <c r="I45" i="2"/>
  <c r="E32" i="5"/>
  <c r="E34" i="5" s="1"/>
  <c r="H34" i="5" s="1"/>
  <c r="I41" i="5" s="1"/>
  <c r="E41" i="5"/>
  <c r="E53" i="4"/>
  <c r="G41" i="5"/>
  <c r="B41" i="5" s="1"/>
  <c r="H17" i="5"/>
  <c r="D17" i="5"/>
  <c r="H16" i="5"/>
  <c r="D16" i="5"/>
  <c r="H15" i="5"/>
  <c r="D15" i="5"/>
  <c r="H14" i="5"/>
  <c r="D14" i="5"/>
  <c r="D13" i="5"/>
  <c r="D12" i="5"/>
  <c r="H17" i="3"/>
  <c r="D17" i="3"/>
  <c r="H16" i="3"/>
  <c r="D16" i="3"/>
  <c r="H15" i="3"/>
  <c r="E7" i="3"/>
  <c r="H14" i="3"/>
  <c r="D14" i="3"/>
  <c r="D13" i="3"/>
  <c r="D12" i="3"/>
  <c r="E49" i="4"/>
  <c r="H49" i="4" s="1"/>
  <c r="I53" i="4" l="1"/>
  <c r="B53" i="4" s="1"/>
  <c r="I25" i="3"/>
  <c r="I29" i="3" s="1"/>
  <c r="I48" i="2"/>
  <c r="I49" i="5"/>
</calcChain>
</file>

<file path=xl/sharedStrings.xml><?xml version="1.0" encoding="utf-8"?>
<sst xmlns="http://schemas.openxmlformats.org/spreadsheetml/2006/main" count="382" uniqueCount="219">
  <si>
    <t>INVOICE RECONCILIATION FORM</t>
  </si>
  <si>
    <t>Please complete the table set out below by listing each invoice for the Project described in the Project Application between you (the Participant) and the IESO and attach copies of all invoices listed below.</t>
  </si>
  <si>
    <t>Invoice Date</t>
  </si>
  <si>
    <t>Invoice Reference Number</t>
  </si>
  <si>
    <t>Contractor or Supplier Name</t>
  </si>
  <si>
    <t>Amount of Invoice (Less HST)</t>
  </si>
  <si>
    <t>HST</t>
  </si>
  <si>
    <t>Description of Product or Service</t>
  </si>
  <si>
    <t>Total Eligible Costs</t>
  </si>
  <si>
    <t>The IESO reserves the right to request copies of the supporting documents or additional information, including, without limitation, proof of payment, at any time.  Capitalized terms not defined in this Invoice Reconciliation Form are defined in the Project Application (Tab 4).</t>
  </si>
  <si>
    <t>In-Service Date:</t>
  </si>
  <si>
    <t>I, the undersigned, declare that the information contained in this Invoice Reconciliation Form is accurate and complete and all invoices pertaining to the Project have been paid in full.</t>
  </si>
  <si>
    <t>Authorized Signature:</t>
  </si>
  <si>
    <t>Title:</t>
  </si>
  <si>
    <t xml:space="preserve">Name (Printed):    </t>
  </si>
  <si>
    <t>Signature Date:</t>
  </si>
  <si>
    <t>FOR IESO COMPLETION</t>
  </si>
  <si>
    <t>PROJECT NAME:</t>
  </si>
  <si>
    <t>Application #:</t>
  </si>
  <si>
    <t>Date of Approval:</t>
  </si>
  <si>
    <t>APPLICANT INFORMATION</t>
  </si>
  <si>
    <t>Full legal name:</t>
  </si>
  <si>
    <t>(the "Applicant")</t>
  </si>
  <si>
    <t>Facility name:</t>
  </si>
  <si>
    <t>(the "Facility")</t>
  </si>
  <si>
    <t>Facility address:</t>
  </si>
  <si>
    <t>Contact name:</t>
  </si>
  <si>
    <t>City:</t>
  </si>
  <si>
    <t>Postal code:</t>
  </si>
  <si>
    <t>Phone:</t>
  </si>
  <si>
    <t>GST/HST #:</t>
  </si>
  <si>
    <t>Email:</t>
  </si>
  <si>
    <t>Milestone</t>
  </si>
  <si>
    <r>
      <t xml:space="preserve">Summary of Payment Schedule </t>
    </r>
    <r>
      <rPr>
        <sz val="9"/>
        <color theme="1"/>
        <rFont val="Calibri"/>
        <family val="2"/>
        <scheme val="minor"/>
      </rPr>
      <t>(See Project Terms and Conditions for full details and requirements)</t>
    </r>
  </si>
  <si>
    <t>Project Approval</t>
  </si>
  <si>
    <t>N/A</t>
  </si>
  <si>
    <t xml:space="preserve">PROJECT INFORMATION </t>
  </si>
  <si>
    <t>Project Type:</t>
  </si>
  <si>
    <t>Energy Efficiency</t>
  </si>
  <si>
    <t>Notes:</t>
  </si>
  <si>
    <t>Facility Electricity Consumption (MWh/year):</t>
  </si>
  <si>
    <t>Estimated Electricity Savings [MWh/year]</t>
  </si>
  <si>
    <t>Baseline Electricity Consumption [MWh/year]</t>
  </si>
  <si>
    <t xml:space="preserve">Estimated Electricity Bill Savings [$/year]  </t>
  </si>
  <si>
    <r>
      <t>Estimated other benefits</t>
    </r>
    <r>
      <rPr>
        <b/>
        <vertAlign val="superscript"/>
        <sz val="10"/>
        <rFont val="Calibri"/>
        <family val="2"/>
      </rPr>
      <t>1</t>
    </r>
    <r>
      <rPr>
        <b/>
        <sz val="10"/>
        <rFont val="Calibri"/>
        <family val="2"/>
      </rPr>
      <t xml:space="preserve"> [$/year]</t>
    </r>
  </si>
  <si>
    <r>
      <t>Estimated other costs</t>
    </r>
    <r>
      <rPr>
        <b/>
        <vertAlign val="superscript"/>
        <sz val="10"/>
        <rFont val="Calibri"/>
        <family val="2"/>
      </rPr>
      <t>2</t>
    </r>
    <r>
      <rPr>
        <b/>
        <sz val="10"/>
        <rFont val="Calibri"/>
        <family val="2"/>
      </rPr>
      <t xml:space="preserve">  [$/year]</t>
    </r>
  </si>
  <si>
    <t>Estimated Project Benefits
[$/year]</t>
  </si>
  <si>
    <t>Estimated Project Costs [$]</t>
  </si>
  <si>
    <t>Third Party Contributions [$]</t>
  </si>
  <si>
    <t xml:space="preserve">INCENTIVE CALCULATION </t>
  </si>
  <si>
    <t>Minimum of the following:</t>
  </si>
  <si>
    <r>
      <t>1-year Project Payback</t>
    </r>
    <r>
      <rPr>
        <b/>
        <vertAlign val="superscript"/>
        <sz val="10"/>
        <rFont val="Calibri"/>
        <family val="2"/>
      </rPr>
      <t>4</t>
    </r>
  </si>
  <si>
    <t>STATEMENT OF APPROVAL</t>
  </si>
  <si>
    <t>IESO SIGNATURE</t>
  </si>
  <si>
    <t>Authorized signature:</t>
  </si>
  <si>
    <t xml:space="preserve">Name:                                                                                                               </t>
  </si>
  <si>
    <t>Date:</t>
  </si>
  <si>
    <t>PROJECT LETTER OF APPROVAL</t>
  </si>
  <si>
    <t>PROJECT APPLICATION FORM</t>
  </si>
  <si>
    <t>Date of Submission:</t>
  </si>
  <si>
    <t>Is this a Third Party Participant Application?</t>
  </si>
  <si>
    <t>Yes</t>
  </si>
  <si>
    <t>(If Yes, provide host company legal name in the notes below)</t>
  </si>
  <si>
    <t>Please indicate if the Applicant owns or leases the Facility:</t>
  </si>
  <si>
    <t>Owns</t>
  </si>
  <si>
    <t>Leases</t>
  </si>
  <si>
    <t>(e.g. if any information does not fit in cells above)</t>
  </si>
  <si>
    <t>For a Generation Project, complete the following section:</t>
  </si>
  <si>
    <t>GENERATION PROJECT INFORMATION</t>
  </si>
  <si>
    <t>Generator Nameplate Capacity (kW)</t>
  </si>
  <si>
    <t>Conditional</t>
  </si>
  <si>
    <t>High Voltage Transformer Station Name</t>
  </si>
  <si>
    <t>Other</t>
  </si>
  <si>
    <t>High Voltage Transformer Station Feeder Name</t>
  </si>
  <si>
    <t>Capacity Screening Results (LDC Use Only)</t>
  </si>
  <si>
    <t>Date of LDC test:</t>
  </si>
  <si>
    <t>LDC Notes:</t>
  </si>
  <si>
    <t>Result of LDC screening:</t>
  </si>
  <si>
    <t>If proposed Generation Project has been screened by the IESO:</t>
  </si>
  <si>
    <t>Date of IESO test:</t>
  </si>
  <si>
    <t>IESO Notes:</t>
  </si>
  <si>
    <t>Result of IESO screening:</t>
  </si>
  <si>
    <t xml:space="preserve"> PROJECT INFORMATION</t>
  </si>
  <si>
    <t>THIRD PARTY CONTRIBUTIONS</t>
  </si>
  <si>
    <t>Have you, or will you be receiving any financial or any other contributions towards the Eligible Costs of the Project?</t>
  </si>
  <si>
    <t>PROJECT SUMMARY</t>
  </si>
  <si>
    <t>Proposed Project Start Date:</t>
  </si>
  <si>
    <t>Proposed In-Service Date:</t>
  </si>
  <si>
    <r>
      <t>Estimated other benefits</t>
    </r>
    <r>
      <rPr>
        <b/>
        <vertAlign val="superscript"/>
        <sz val="10"/>
        <rFont val="Calibri"/>
        <family val="2"/>
      </rPr>
      <t>2</t>
    </r>
    <r>
      <rPr>
        <b/>
        <sz val="10"/>
        <rFont val="Calibri"/>
        <family val="2"/>
      </rPr>
      <t xml:space="preserve"> [$/year]</t>
    </r>
  </si>
  <si>
    <r>
      <t>Estimated other costs</t>
    </r>
    <r>
      <rPr>
        <b/>
        <vertAlign val="superscript"/>
        <sz val="10"/>
        <rFont val="Calibri"/>
        <family val="2"/>
      </rPr>
      <t>3</t>
    </r>
    <r>
      <rPr>
        <b/>
        <sz val="10"/>
        <rFont val="Calibri"/>
        <family val="2"/>
      </rPr>
      <t xml:space="preserve"> [$/year]</t>
    </r>
  </si>
  <si>
    <t>INCENTIVE CALCULATION</t>
  </si>
  <si>
    <r>
      <t>ESTIMATED INCENTIVE</t>
    </r>
    <r>
      <rPr>
        <b/>
        <vertAlign val="superscript"/>
        <sz val="11"/>
        <rFont val="Calibri"/>
        <family val="2"/>
      </rPr>
      <t>4</t>
    </r>
  </si>
  <si>
    <r>
      <t>1-year Project Payback</t>
    </r>
    <r>
      <rPr>
        <b/>
        <vertAlign val="superscript"/>
        <sz val="10"/>
        <rFont val="Calibri"/>
        <family val="2"/>
      </rPr>
      <t>5</t>
    </r>
  </si>
  <si>
    <t>Yes, with funding from IESO</t>
  </si>
  <si>
    <t>Yes, without funding from IESO</t>
  </si>
  <si>
    <t>No</t>
  </si>
  <si>
    <t>NOTICES</t>
  </si>
  <si>
    <t>If to the IESO:</t>
  </si>
  <si>
    <t>If to the Applicant:</t>
  </si>
  <si>
    <t>Name:</t>
  </si>
  <si>
    <t>Address:</t>
  </si>
  <si>
    <t>E-mail:</t>
  </si>
  <si>
    <t>1)</t>
  </si>
  <si>
    <t>2)</t>
  </si>
  <si>
    <t>I/We have the authority to bind the Applicant</t>
  </si>
  <si>
    <t>Date(s):</t>
  </si>
  <si>
    <t>Title(s):</t>
  </si>
  <si>
    <t>CONSULTANT INFORMATION</t>
  </si>
  <si>
    <t>Consulting Firm Legal Name:</t>
  </si>
  <si>
    <t>Certificate of Authorization:</t>
  </si>
  <si>
    <t>Authorized Contact Name:</t>
  </si>
  <si>
    <t>Capacity Screening Results (IESO Use Only)</t>
  </si>
  <si>
    <t>PROPOSED STUDY REQUEST</t>
  </si>
  <si>
    <t>SUPPORTING INFORMATION</t>
  </si>
  <si>
    <t>120 Adelaide Street, West, Suite 1600, Toronto, ON M5H 1T1</t>
  </si>
  <si>
    <t>APPLICANT'S ACKNOWLEDGMENT AND DECLARATION</t>
  </si>
  <si>
    <t>Authorized signature(s):</t>
  </si>
  <si>
    <t xml:space="preserve">Name(s):                                                                                                               </t>
  </si>
  <si>
    <t>APPLICATION WORKBOOK OVERVIEW</t>
  </si>
  <si>
    <t>INTRODUCTION</t>
  </si>
  <si>
    <t>Application</t>
  </si>
  <si>
    <t>Application Review and Approval</t>
  </si>
  <si>
    <t>Complete Study</t>
  </si>
  <si>
    <t>Study Report Review</t>
  </si>
  <si>
    <t>Activity</t>
  </si>
  <si>
    <t>Construction</t>
  </si>
  <si>
    <t>M&amp;V</t>
  </si>
  <si>
    <t>Milestones</t>
  </si>
  <si>
    <t>Payment</t>
  </si>
  <si>
    <r>
      <t xml:space="preserve">After each M&amp;V Report: </t>
    </r>
    <r>
      <rPr>
        <b/>
        <sz val="9"/>
        <rFont val="Calibri"/>
        <family val="2"/>
        <scheme val="minor"/>
      </rPr>
      <t>1)</t>
    </r>
    <r>
      <rPr>
        <sz val="9"/>
        <rFont val="Calibri"/>
        <family val="2"/>
        <scheme val="minor"/>
      </rPr>
      <t xml:space="preserve"> the Technical Reviewer issues a payment recommendation to the IESO and </t>
    </r>
    <r>
      <rPr>
        <b/>
        <sz val="9"/>
        <rFont val="Calibri"/>
        <family val="2"/>
        <scheme val="minor"/>
      </rPr>
      <t>2)</t>
    </r>
    <r>
      <rPr>
        <sz val="9"/>
        <rFont val="Calibri"/>
        <family val="2"/>
        <scheme val="minor"/>
      </rPr>
      <t xml:space="preserve"> the IESO approves and processes a payment to the Participant </t>
    </r>
  </si>
  <si>
    <t>The consultant completes the PFS and sends the Report to the IESO and the Technical Reviewer; a PFS results meeting may be coordinated with all parties</t>
  </si>
  <si>
    <t>PFS Report submitted to the IESO and the Technical Reviewer</t>
  </si>
  <si>
    <t>XLERATE PROGRAM</t>
  </si>
  <si>
    <r>
      <t xml:space="preserve">The Applicant submits a signed </t>
    </r>
    <r>
      <rPr>
        <b/>
        <u/>
        <sz val="9"/>
        <rFont val="Calibri"/>
        <family val="2"/>
        <scheme val="minor"/>
      </rPr>
      <t>PFS Application (Tab 2)</t>
    </r>
    <r>
      <rPr>
        <sz val="9"/>
        <rFont val="Calibri"/>
        <family val="2"/>
        <scheme val="minor"/>
      </rPr>
      <t xml:space="preserve"> with the consultant's proposal to the IESO</t>
    </r>
  </si>
  <si>
    <r>
      <t xml:space="preserve">The IESO approves the PFS Application and issues an </t>
    </r>
    <r>
      <rPr>
        <b/>
        <u/>
        <sz val="9"/>
        <rFont val="Calibri"/>
        <family val="2"/>
        <scheme val="minor"/>
      </rPr>
      <t>PFS Letter of Approval (Tab 3)</t>
    </r>
    <r>
      <rPr>
        <sz val="9"/>
        <rFont val="Calibri"/>
        <family val="2"/>
        <scheme val="minor"/>
      </rPr>
      <t xml:space="preserve"> to the Applicant</t>
    </r>
  </si>
  <si>
    <t>The Technical Reviewer reviews the Application and M&amp;V Plan, provides M&amp;V Support if required; the Applicant responds to information requests from the Technical Reviewer; the Technical Reviewer provides a recommendation to the IESO</t>
  </si>
  <si>
    <r>
      <t>The Participant installs the Project and notifies the IESO when complete; the Participant submits actual cost details in the</t>
    </r>
    <r>
      <rPr>
        <b/>
        <sz val="9"/>
        <rFont val="Calibri"/>
        <family val="2"/>
        <scheme val="minor"/>
      </rPr>
      <t xml:space="preserve"> </t>
    </r>
    <r>
      <rPr>
        <b/>
        <u/>
        <sz val="9"/>
        <rFont val="Calibri"/>
        <family val="2"/>
        <scheme val="minor"/>
      </rPr>
      <t>Invoice Reconciliation Form (Tab 6)</t>
    </r>
  </si>
  <si>
    <t>The Participant completes an M&amp;V Report after three months (Q1) and one-year from the In-Service Date (Y1), as per the M&amp;V Plan; the Technical Reviewer reviews the M&amp;V Report to validate the actual Electricity Savings and provides M&amp;V Support if required</t>
  </si>
  <si>
    <t>PROJECT FEASIBILITY STUDY (PFS) APPLICATION FORM</t>
  </si>
  <si>
    <t>Have you, or will you be receiving any financial or any other contributions towards the Eligible Costs of the PFS?</t>
  </si>
  <si>
    <t>75% of Eligible Costs</t>
  </si>
  <si>
    <t>The IESO has approved the following payment schedule:</t>
  </si>
  <si>
    <t>1st Quarter (Q1) M&amp;V Report</t>
  </si>
  <si>
    <t>Year 1 (Y1) M&amp;V Report</t>
  </si>
  <si>
    <t>PROJECT FEASIBILITY STUDY FUNDING (funded by the IESO)</t>
  </si>
  <si>
    <t>Project Feasibility Study ID#</t>
  </si>
  <si>
    <t>Generation (WER)</t>
  </si>
  <si>
    <t>Project Located in an Identified Local Need Area:</t>
  </si>
  <si>
    <t>Local need area?</t>
  </si>
  <si>
    <t>Electricity Savings x $300/MWh or $450/MWh (Local Need Area)</t>
  </si>
  <si>
    <t>Electricity Rate ($/MWh):</t>
  </si>
  <si>
    <t>The Participant and the consultant respond to information requests from the Technical Reviewer; the Technical Reviewer completes the PFS Report Review, and the IESO approves the PFS Report</t>
  </si>
  <si>
    <r>
      <t xml:space="preserve">The IESO approves the Project Application and issues a </t>
    </r>
    <r>
      <rPr>
        <b/>
        <u/>
        <sz val="9"/>
        <rFont val="Calibri"/>
        <family val="2"/>
        <scheme val="minor"/>
      </rPr>
      <t>Project Letter of Approval (Tab 5)</t>
    </r>
  </si>
  <si>
    <r>
      <t>Estimated Participant Incentive</t>
    </r>
    <r>
      <rPr>
        <b/>
        <vertAlign val="superscript"/>
        <sz val="10"/>
        <rFont val="Calibri"/>
        <family val="2"/>
      </rPr>
      <t>3</t>
    </r>
  </si>
  <si>
    <t>M&amp;V Support</t>
  </si>
  <si>
    <t>Expected M&amp;V Support Level Required:</t>
  </si>
  <si>
    <t>Minimal</t>
  </si>
  <si>
    <t>Moderate</t>
  </si>
  <si>
    <t>Full</t>
  </si>
  <si>
    <t>Has a previous study/energy audit/assessment been completed?</t>
  </si>
  <si>
    <t>PFS INCENTIVE CALCULATION</t>
  </si>
  <si>
    <t>Estimated PFS Funding Amount ($)</t>
  </si>
  <si>
    <t>Estimated Study Costs:</t>
  </si>
  <si>
    <t>Limiter 1 - 50% of Estimated Study Costs</t>
  </si>
  <si>
    <t xml:space="preserve"> Limiter 2 - $100,000</t>
  </si>
  <si>
    <t>Limiter 3 - 10% of Estimated Project Costs</t>
  </si>
  <si>
    <r>
      <t>PROPOSED PROJECT INFORMATION (PRELIMINARY)</t>
    </r>
    <r>
      <rPr>
        <b/>
        <vertAlign val="superscript"/>
        <sz val="11"/>
        <rFont val="Calibri"/>
        <family val="2"/>
      </rPr>
      <t>1</t>
    </r>
  </si>
  <si>
    <t>Proposed Study Start Date:</t>
  </si>
  <si>
    <t>Proposed Study Duration (weeks):</t>
  </si>
  <si>
    <r>
      <rPr>
        <i/>
        <vertAlign val="superscript"/>
        <sz val="10"/>
        <rFont val="Calibri"/>
        <family val="2"/>
      </rPr>
      <t>1</t>
    </r>
    <r>
      <rPr>
        <i/>
        <sz val="10"/>
        <rFont val="Calibri"/>
        <family val="2"/>
      </rPr>
      <t xml:space="preserve"> The information in this section is understood to be preliminary in nature at this time. It is used to provide the IESO with insight into the potential size of Project as well as to calculate the Estimated Project Costs incentive limiter (see right).</t>
    </r>
  </si>
  <si>
    <t>PAYMENT SCHEDULE</t>
  </si>
  <si>
    <t>Project Feasibility Study Funding Amount ($)</t>
  </si>
  <si>
    <t>The IESO is pleased to inform you that the following Project Application has been approved:</t>
  </si>
  <si>
    <t>Subject to the Project Terms and Conditions, the Approved Amount is:</t>
  </si>
  <si>
    <t>The IESO is pleased to inform you that the following Project Feasibility Study Application has been approved:</t>
  </si>
  <si>
    <t>PFS Application #:</t>
  </si>
  <si>
    <t>Subject to the Project Feasibility Study Terms and Conditions, the PFS Funding Amount is:</t>
  </si>
  <si>
    <t>SuppInfo</t>
  </si>
  <si>
    <t>If a previous study was completed and funded by the IESO, please provide the study ID:</t>
  </si>
  <si>
    <t>Own/Lease</t>
  </si>
  <si>
    <t>GenericYN</t>
  </si>
  <si>
    <t>Source(s) of any such Third Party Contributions, if applicable:</t>
  </si>
  <si>
    <t>Amount of such Third Party Contributions, if applicable:</t>
  </si>
  <si>
    <t>ProjType</t>
  </si>
  <si>
    <r>
      <t>Project Type</t>
    </r>
    <r>
      <rPr>
        <vertAlign val="superscript"/>
        <sz val="10"/>
        <rFont val="Calibri"/>
        <family val="2"/>
      </rPr>
      <t>1</t>
    </r>
    <r>
      <rPr>
        <sz val="10"/>
        <rFont val="Calibri"/>
        <family val="2"/>
      </rPr>
      <t>:</t>
    </r>
  </si>
  <si>
    <t>Third Party Contributions:</t>
  </si>
  <si>
    <r>
      <t xml:space="preserve">Please complete and submit this Project Application Form (the "Application") to the Independent Electricity System Operator (IESO) at </t>
    </r>
    <r>
      <rPr>
        <b/>
        <i/>
        <sz val="9"/>
        <rFont val="Calibri"/>
        <family val="2"/>
        <scheme val="minor"/>
      </rPr>
      <t>XLerate@ieso.ca</t>
    </r>
    <r>
      <rPr>
        <i/>
        <sz val="9"/>
        <rFont val="Calibri"/>
        <family val="2"/>
        <scheme val="minor"/>
      </rPr>
      <t>. The information will be used to provide the IESO with initial project details. The Application is subject to the IESO's written approval. Capitalized terms not defined herein are as prescribed in the Project Terms and Conditions. Please complete all applicable fields (in yellow).</t>
    </r>
  </si>
  <si>
    <r>
      <t xml:space="preserve">Please complete and submit the below PFS Application to the Independent Electricity System Operator (IESO) at </t>
    </r>
    <r>
      <rPr>
        <b/>
        <i/>
        <sz val="9"/>
        <rFont val="Calibri"/>
        <family val="2"/>
        <scheme val="minor"/>
      </rPr>
      <t>XLerate@ieso.ca</t>
    </r>
    <r>
      <rPr>
        <i/>
        <sz val="9"/>
        <rFont val="Calibri"/>
        <family val="2"/>
        <scheme val="minor"/>
      </rPr>
      <t xml:space="preserve">. The information will be used to provide the IESO with initial details, but does not constitute a commitment by the IESO. Capitalized terms not defined herein are as prescribed in the PFS Terms and Conditions. Please complete all applicable fields (in yellow).
</t>
    </r>
  </si>
  <si>
    <t>50% of the Participant Incentive after the first Quarterly (Q1) M&amp;V Report.</t>
  </si>
  <si>
    <t>Balance of the Participant Incentive after the first Annual (Y1) M&amp;V Report</t>
  </si>
  <si>
    <r>
      <rPr>
        <vertAlign val="superscript"/>
        <sz val="10"/>
        <rFont val="Calibri"/>
        <family val="2"/>
      </rPr>
      <t>1</t>
    </r>
    <r>
      <rPr>
        <sz val="10"/>
        <rFont val="Calibri"/>
        <family val="2"/>
      </rPr>
      <t xml:space="preserve"> other fuel or cost reductions e.g. reduced operating and maintenance costs, increased production, health and safety benefits
</t>
    </r>
    <r>
      <rPr>
        <vertAlign val="superscript"/>
        <sz val="10"/>
        <rFont val="Calibri"/>
        <family val="2"/>
      </rPr>
      <t>2</t>
    </r>
    <r>
      <rPr>
        <sz val="10"/>
        <rFont val="Calibri"/>
        <family val="2"/>
      </rPr>
      <t xml:space="preserve"> e.g. increased fuel costs, increased operation or maintenance costs
</t>
    </r>
    <r>
      <rPr>
        <vertAlign val="superscript"/>
        <sz val="10"/>
        <rFont val="Calibri"/>
        <family val="2"/>
      </rPr>
      <t xml:space="preserve">3 </t>
    </r>
    <r>
      <rPr>
        <sz val="10"/>
        <rFont val="Calibri"/>
        <family val="2"/>
      </rPr>
      <t xml:space="preserve">actual Participant Incentive calculated based on actual Eligible Costs and Electricity Savings per Project Terms and Conditions. Subject to a maximum cap of $15,000,000 per Project.
</t>
    </r>
    <r>
      <rPr>
        <vertAlign val="superscript"/>
        <sz val="10"/>
        <rFont val="Calibri"/>
        <family val="2"/>
      </rPr>
      <t>4</t>
    </r>
    <r>
      <rPr>
        <sz val="10"/>
        <rFont val="Calibri"/>
        <family val="2"/>
      </rPr>
      <t xml:space="preserve"> Incentive amount that provides a one-year simple payback (i.e. Eligible Costs - Third Party Contributions - Project Benefits)</t>
    </r>
  </si>
  <si>
    <t>The Applicant and the IESO assess opportunity, eligibility and readiness for an PFS Application; the Applicant selects a consultant, develops a scope of work and receives the consultant's proposal (the Technical Reviewer should be consulted on the metering plan); the IESO, Applicant and consultant prepare the Application; the Applicant reviews the PFS Terms and Conditions and Release and Waiver (available separately on the XLerate Webpage)</t>
  </si>
  <si>
    <r>
      <t>The Applicant, the IESO and the Technical Reviewer collaborate to assess opportunity, eligibility and readiness for an XLerate Project Application, and form consensus on Application values; the Applicant reviews the Project Terms and Conditions and Release and Waiver (available separately on the XLerate Webpage)</t>
    </r>
    <r>
      <rPr>
        <sz val="9"/>
        <color rgb="FFFF0000"/>
        <rFont val="Calibri"/>
        <family val="2"/>
        <scheme val="minor"/>
      </rPr>
      <t xml:space="preserve"> </t>
    </r>
  </si>
  <si>
    <r>
      <t xml:space="preserve">The Applicant submits a signed </t>
    </r>
    <r>
      <rPr>
        <b/>
        <u/>
        <sz val="9"/>
        <color rgb="FF000000"/>
        <rFont val="Calibri"/>
        <family val="2"/>
        <scheme val="minor"/>
      </rPr>
      <t>Project Application (Tab 4)</t>
    </r>
    <r>
      <rPr>
        <sz val="9"/>
        <color rgb="FF000000"/>
        <rFont val="Calibri"/>
        <family val="2"/>
        <scheme val="minor"/>
      </rPr>
      <t xml:space="preserve"> with supporting documentation (e.g. calculations, M&amp;V Plan) to the IESO</t>
    </r>
  </si>
  <si>
    <t>The Technical Reviewer confirms the In-Service Date of the Project and reviews the submitted Invoice Reconciliation Form</t>
  </si>
  <si>
    <t>PURPOSE</t>
  </si>
  <si>
    <r>
      <t xml:space="preserve">This XLerate Application Workbook contains or references all of the required forms and Terms and Conditions to govern your participation in the XLerate Program, including:
1. Overview
2. Project Feasibility Study (PFS) Application Form </t>
    </r>
    <r>
      <rPr>
        <sz val="10"/>
        <rFont val="Calibri"/>
        <family val="2"/>
        <scheme val="minor"/>
      </rPr>
      <t>with Acknowledgement and Declaration</t>
    </r>
    <r>
      <rPr>
        <sz val="10"/>
        <color theme="1"/>
        <rFont val="Calibri"/>
        <family val="2"/>
        <scheme val="minor"/>
      </rPr>
      <t xml:space="preserve">
3. PFS Letter of Approval 
4. XLerate Project Application Form with Acknowledgement and Declaration
5. Project Letter of Approval
6. Invoice Reconciliation Form</t>
    </r>
  </si>
  <si>
    <t>This Overview is intended for general XLerate Program information use only and is not exhaustive nor is it meant to replace the applicable Terms and Conditions. Please review all relevant documents in the XLerate Program Application Workbook as well as the applicable Terms and Conditions and Release and Waiver forms (available separately on the XLerate Webpage) prior to submitting an Application. To the extent there are any inconsistencies between this Overview and the applicable Application document (which includes the Application Form, Letter of Approval and Terms and Conditions), the Application document will prevail.</t>
  </si>
  <si>
    <t>PROJECT PROCESS OVERVIEW</t>
  </si>
  <si>
    <t>PROJECT FEASIBILITY STUDY (PFS) PROCESS OVERVIEW</t>
  </si>
  <si>
    <t>If you wish for the IESO to communicate with you by e-mail in connection with future eDSM programs, customer satisfaction surveys and other related purposes please confirm by selecting yes from the dropdown:</t>
  </si>
  <si>
    <t>The actual Participant Incentive is calculated in accordance with the Terms and Conditions and will be based on the actual Eligible Costs and Electricity Savings calculated in the M&amp;V Reports.
Please provide written agreement to the M&amp;V Plan to be eligible to receive a Participant Incentive payment.</t>
  </si>
  <si>
    <t>The Technical Reviewer reviews the PFS Application; the Applicant responds to information requests from the Technical Reviewer; the Technical Reviewer provides a recommendation to the IESO</t>
  </si>
  <si>
    <r>
      <rPr>
        <vertAlign val="superscript"/>
        <sz val="10"/>
        <rFont val="Calibri"/>
        <family val="2"/>
      </rPr>
      <t>1</t>
    </r>
    <r>
      <rPr>
        <sz val="10"/>
        <rFont val="Calibri"/>
        <family val="2"/>
      </rPr>
      <t xml:space="preserve"> If Generation (Waste Energy Recovery), provide: Generator nameplate capacity (kW), high voltage transformer station and feeder names and connection screening results
</t>
    </r>
    <r>
      <rPr>
        <vertAlign val="superscript"/>
        <sz val="10"/>
        <rFont val="Calibri"/>
        <family val="2"/>
      </rPr>
      <t>2</t>
    </r>
    <r>
      <rPr>
        <sz val="10"/>
        <rFont val="Calibri"/>
        <family val="2"/>
      </rPr>
      <t xml:space="preserve"> Other fuel or cost reductions e.g. reduced operating and maintenance costs, increased production, health and safety benefits
</t>
    </r>
    <r>
      <rPr>
        <vertAlign val="superscript"/>
        <sz val="10"/>
        <rFont val="Calibri"/>
        <family val="2"/>
      </rPr>
      <t>3</t>
    </r>
    <r>
      <rPr>
        <sz val="10"/>
        <rFont val="Calibri"/>
        <family val="2"/>
      </rPr>
      <t xml:space="preserve"> e.g. Increased fuel costs, increased operation or maintenance costs
</t>
    </r>
    <r>
      <rPr>
        <vertAlign val="superscript"/>
        <sz val="10"/>
        <rFont val="Calibri"/>
        <family val="2"/>
      </rPr>
      <t>4</t>
    </r>
    <r>
      <rPr>
        <sz val="10"/>
        <rFont val="Calibri"/>
        <family val="2"/>
      </rPr>
      <t xml:space="preserve"> Based on Application information, actual Participant Incentive will be based on actual Eligible Costs and Electricity Savings. Subject to a maximum cap of $15,000,000 per Project
</t>
    </r>
    <r>
      <rPr>
        <vertAlign val="superscript"/>
        <sz val="10"/>
        <rFont val="Calibri"/>
        <family val="2"/>
      </rPr>
      <t>5</t>
    </r>
    <r>
      <rPr>
        <sz val="10"/>
        <rFont val="Calibri"/>
        <family val="2"/>
      </rPr>
      <t xml:space="preserve"> Incentive amount that provides a one-year simple payback (i.e. Project Costs - Third Party Contributions - Project Benefits)</t>
    </r>
  </si>
  <si>
    <t>Please list the supporting documents to this Application, including: Connection information (Generation), Project Feasibility Study or the equivalent supporting documentation that substantially addresses the PFS Minimum Requirements set out in the XLerate Program Requirements, M&amp;V Plan, Project Cost documentation</t>
  </si>
  <si>
    <t>Please indicate below the list of attached supporting documents (e.g. study proposal, previous relevant studies/assessments, connection information, data):</t>
  </si>
  <si>
    <t>xlerate@ieso.ca</t>
  </si>
  <si>
    <t>Supervisor, Business Program Performance</t>
  </si>
  <si>
    <t>All notices required pursuant to Section 26 of the PFS Terms and Conditions shall be:</t>
  </si>
  <si>
    <t>All notices required pursuant to Section 20 of the Project Terms and Conditions shall be:</t>
  </si>
  <si>
    <t>This is a locked, fillable form and not all of the content in this document may be captured by a screen-reading device. If you require additional assistance to complete and submit this form, please contact xlerate@ieso.ca.</t>
  </si>
  <si>
    <t>PROJECT FEASIBILITY STUDY LETTER OF APPROVAL</t>
  </si>
  <si>
    <r>
      <rPr>
        <b/>
        <sz val="9"/>
        <rFont val="Calibri"/>
        <family val="2"/>
        <scheme val="minor"/>
      </rPr>
      <t xml:space="preserve">1) </t>
    </r>
    <r>
      <rPr>
        <sz val="9"/>
        <rFont val="Calibri"/>
        <family val="2"/>
        <scheme val="minor"/>
      </rPr>
      <t xml:space="preserve">The PFS is approved by the Technical Reviewer
</t>
    </r>
    <r>
      <rPr>
        <b/>
        <sz val="9"/>
        <rFont val="Calibri"/>
        <family val="2"/>
        <scheme val="minor"/>
      </rPr>
      <t>2)</t>
    </r>
    <r>
      <rPr>
        <sz val="9"/>
        <rFont val="Calibri"/>
        <family val="2"/>
        <scheme val="minor"/>
      </rPr>
      <t xml:space="preserve"> The Technical Reviewer issues a Payment Recommendation to the IESO for the PFS Funding Amount
</t>
    </r>
    <r>
      <rPr>
        <b/>
        <sz val="9"/>
        <rFont val="Calibri"/>
        <family val="2"/>
        <scheme val="minor"/>
      </rPr>
      <t>3)</t>
    </r>
    <r>
      <rPr>
        <sz val="9"/>
        <rFont val="Calibri"/>
        <family val="2"/>
        <scheme val="minor"/>
      </rPr>
      <t xml:space="preserve"> The IESO processes the Funding Amount (50%)</t>
    </r>
    <r>
      <rPr>
        <vertAlign val="superscript"/>
        <sz val="9"/>
        <rFont val="Calibri"/>
        <family val="2"/>
        <scheme val="minor"/>
      </rPr>
      <t xml:space="preserve">1 </t>
    </r>
    <r>
      <rPr>
        <sz val="9"/>
        <rFont val="Calibri"/>
        <family val="2"/>
        <scheme val="minor"/>
      </rPr>
      <t>subject to relevant caps</t>
    </r>
  </si>
  <si>
    <t>PARTICIPANTS' DECLARATION</t>
  </si>
  <si>
    <t xml:space="preserve">Estimated In-Service Date (DD-MM-YYYY): </t>
  </si>
  <si>
    <t>The actual PFS Funding Amount is calculated in accordance with the Terms and Conditions and will be based on the actual Study Costs and estimated Project Costs from the Project Feasibility Study Report. It is payable by the IESO upon Project Feasibility Study completion and approval.</t>
  </si>
  <si>
    <t>The Applicant declares that:
a)   the information in this Project Application is accurate and complete in all material respects; and
b)   prior to submitting the Project Application, the Applicant has not entered into an agreement with an individual, a contractor or consultant (with the exception of any consultant in connection with a Project Feasibility Study), or ordered or purchased any equipment for use in relation to the XLerate Program without the prior written consent of the IESO.
The Applicant acknowledges and agrees that the IESO may reject its Project Application for any reason at the IESO’s sole discretion. The IESO shall not be liable for any expenses, costs, losses or any direct or indirect damages incurred or suffered by the Applicant or any third party resulting from the IESO exercising this right.
If the Project Application is accepted, the IESO will issue the Applicant a Project Letter of Approval. The Applicant must submit a completed, signed Application and receive a Project Letter of Approval to participate in the XLerate Program and be eligible to receive a Participant Incentive. Prior to being issued a Project Letter of Approval, no binding obligations other than those in the Release, Waiver and Consent are created between the IESO and the Applicant, and the IESO is not bound in any way to offer a Participant Incentive or to enter into the Project Terms and Conditions.
The Applicant acknowledges and agrees that the Project Terms and Conditions and the Release, Waiver and Consent are available on the IESO website at www.saveonenergy.ca/XLerate. By signing below, the Authorized Representatives of the Applicant declare that they have accessed, read, understand, and agree to bind the Applicant to the Project Terms and Conditions and the Release, Waiver and Consent as posted on the date this Application is submitted, without modification.
The IESO is committed to protecting the personal information in its custody or control in accordance with applicable privacy laws. The Applicant may access the IESO’s privacy policy at http://www.ieso.ca/Privacy.</t>
  </si>
  <si>
    <t>The Applicant declares that the information in this PFS Application is accurate and complete in all material respects.
The Applicant acknowledges and agrees that the IESO may reject its PFS Application for any reason at the IESO’s sole discretion. The IESO shall not be liable for any expenses, costs, losses or any direct or indirect damages incurred or suffered by the Applicant or any third party resulting from the IESO exercising this right.
If this PFS Application is approved, the IESO will issue a PFS Letter of Approval. The Applicant must submit a completed, signed PFS Application and receive a PFS Letter of Approval to be eligible to participate in the XLerate Program and receive a Participant Incentive. Prior to being issued a PFS Letter of Approval, no binding obligations other than those in the Release, Waiver and Consent are created between the IESO and the Applicant, and the IESO is not bound in any way to offer a Participant Incentive or to enter into the PFS Terms and Conditions.
The Applicant acknowledges and agrees that the PFS Terms and Conditions and the Release, Waiver and Consent are available on the IESO website at www.saveonenergy.ca/XLerate. By signing below, the Authorized Representatives of the Applicant declare that they have accessed, read, understand, and agree to bind the Applicant to the PFS Terms and Conditions and the Release, Waiver and Consent as posted on the date this Application is submitted, without modification.
The IESO is committed to protecting the personal information in its custody or control in accordance with applicable privacy laws. The Applicant may access the IESO’s privacy policy at http://www.ieso.ca/Privacy.</t>
  </si>
  <si>
    <r>
      <t>The Technical Reviewer reviews Q1 and Y1</t>
    </r>
    <r>
      <rPr>
        <sz val="9"/>
        <color rgb="FFFF0000"/>
        <rFont val="Calibri"/>
        <family val="2"/>
        <scheme val="minor"/>
      </rPr>
      <t xml:space="preserve"> </t>
    </r>
    <r>
      <rPr>
        <sz val="9"/>
        <color rgb="FF000000"/>
        <rFont val="Calibri"/>
        <family val="2"/>
        <scheme val="minor"/>
      </rPr>
      <t>M&amp;V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</si>
</sst>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164" formatCode="&quot;$&quot;#,##0.00"/>
    <numFmt numFmtId="165" formatCode="&quot;$&quot;#,##0"/>
    <numFmt numFmtId="166" formatCode="_-&quot;$&quot;* #,##0_-;\-&quot;$&quot;* #,##0_-;_-&quot;$&quot;* &quot;-&quot;??_-;_-@_-"/>
    <numFmt numFmtId="167" formatCode="[$-1009]mmmm\ d\,\ yyyy;@"/>
    <numFmt numFmtId="168" formatCode="[$-F800]dddd\,\ mmmm\ dd\,\ yyyy"/>
    <numFmt numFmtId="169" formatCode="dd/mm/yyyy;@"/>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9"/>
      <name val="Calibri"/>
      <family val="2"/>
      <scheme val="minor"/>
    </font>
    <font>
      <b/>
      <sz val="9"/>
      <color theme="1"/>
      <name val="Calibri"/>
      <family val="2"/>
      <scheme val="minor"/>
    </font>
    <font>
      <sz val="10"/>
      <color theme="1"/>
      <name val="Calibri"/>
      <family val="2"/>
      <scheme val="minor"/>
    </font>
    <font>
      <i/>
      <sz val="9"/>
      <color theme="1"/>
      <name val="Calibri"/>
      <family val="2"/>
      <scheme val="minor"/>
    </font>
    <font>
      <b/>
      <sz val="12"/>
      <name val="Calibri"/>
      <family val="2"/>
    </font>
    <font>
      <i/>
      <sz val="9"/>
      <name val="Calibri"/>
      <family val="2"/>
    </font>
    <font>
      <sz val="9"/>
      <name val="Calibri"/>
      <family val="2"/>
    </font>
    <font>
      <sz val="10"/>
      <name val="Calibri"/>
      <family val="2"/>
    </font>
    <font>
      <i/>
      <u/>
      <sz val="14"/>
      <name val="Calibri"/>
      <family val="2"/>
      <scheme val="minor"/>
    </font>
    <font>
      <b/>
      <sz val="11"/>
      <name val="Calibri"/>
      <family val="2"/>
      <scheme val="minor"/>
    </font>
    <font>
      <sz val="12"/>
      <name val="Calibri"/>
      <family val="2"/>
      <scheme val="minor"/>
    </font>
    <font>
      <sz val="9"/>
      <name val="Calibri"/>
      <family val="2"/>
      <scheme val="minor"/>
    </font>
    <font>
      <b/>
      <sz val="12"/>
      <name val="Calibri"/>
      <family val="2"/>
      <scheme val="minor"/>
    </font>
    <font>
      <sz val="10"/>
      <name val="Calibri"/>
      <family val="2"/>
      <scheme val="minor"/>
    </font>
    <font>
      <b/>
      <sz val="10"/>
      <color theme="1"/>
      <name val="Calibri"/>
      <family val="2"/>
      <scheme val="minor"/>
    </font>
    <font>
      <i/>
      <sz val="10"/>
      <name val="Calibri"/>
      <family val="2"/>
    </font>
    <font>
      <b/>
      <sz val="10"/>
      <name val="Calibri"/>
      <family val="2"/>
    </font>
    <font>
      <sz val="9"/>
      <color theme="1"/>
      <name val="Calibri"/>
      <family val="2"/>
      <scheme val="minor"/>
    </font>
    <font>
      <b/>
      <sz val="10"/>
      <name val="Calibri"/>
      <family val="2"/>
      <scheme val="minor"/>
    </font>
    <font>
      <b/>
      <sz val="11"/>
      <name val="Calibri"/>
      <family val="2"/>
    </font>
    <font>
      <b/>
      <vertAlign val="superscript"/>
      <sz val="10"/>
      <name val="Calibri"/>
      <family val="2"/>
    </font>
    <font>
      <vertAlign val="superscript"/>
      <sz val="10"/>
      <name val="Calibri"/>
      <family val="2"/>
    </font>
    <font>
      <sz val="11"/>
      <name val="Calibri"/>
      <family val="2"/>
      <scheme val="minor"/>
    </font>
    <font>
      <u/>
      <sz val="11"/>
      <color theme="10"/>
      <name val="Calibri"/>
      <family val="2"/>
      <scheme val="minor"/>
    </font>
    <font>
      <sz val="10"/>
      <color rgb="FFFF0000"/>
      <name val="Calibri"/>
      <family val="2"/>
      <scheme val="minor"/>
    </font>
    <font>
      <sz val="10"/>
      <color indexed="8"/>
      <name val="Calibri"/>
      <family val="2"/>
      <scheme val="minor"/>
    </font>
    <font>
      <i/>
      <sz val="10"/>
      <name val="Calibri"/>
      <family val="2"/>
      <scheme val="minor"/>
    </font>
    <font>
      <i/>
      <u/>
      <sz val="10"/>
      <name val="Calibri"/>
      <family val="2"/>
    </font>
    <font>
      <i/>
      <sz val="10"/>
      <color theme="1"/>
      <name val="Calibri"/>
      <family val="2"/>
      <scheme val="minor"/>
    </font>
    <font>
      <sz val="8"/>
      <color theme="1"/>
      <name val="Arial"/>
      <family val="2"/>
    </font>
    <font>
      <b/>
      <sz val="10"/>
      <color indexed="8"/>
      <name val="Calibri"/>
      <family val="2"/>
    </font>
    <font>
      <b/>
      <vertAlign val="superscript"/>
      <sz val="11"/>
      <name val="Calibri"/>
      <family val="2"/>
    </font>
    <font>
      <sz val="10"/>
      <color theme="9" tint="-0.249977111117893"/>
      <name val="Arial"/>
      <family val="2"/>
    </font>
    <font>
      <b/>
      <sz val="9"/>
      <color theme="0"/>
      <name val="Calibri"/>
      <family val="2"/>
      <scheme val="minor"/>
    </font>
    <font>
      <b/>
      <u/>
      <sz val="9"/>
      <name val="Calibri"/>
      <family val="2"/>
      <scheme val="minor"/>
    </font>
    <font>
      <vertAlign val="superscript"/>
      <sz val="9"/>
      <name val="Calibri"/>
      <family val="2"/>
      <scheme val="minor"/>
    </font>
    <font>
      <vertAlign val="superscript"/>
      <sz val="9"/>
      <color theme="1"/>
      <name val="Calibri"/>
      <family val="2"/>
      <scheme val="minor"/>
    </font>
    <font>
      <b/>
      <sz val="9"/>
      <color rgb="FF000000"/>
      <name val="Calibri"/>
      <family val="2"/>
      <scheme val="minor"/>
    </font>
    <font>
      <b/>
      <sz val="9"/>
      <name val="Calibri"/>
      <family val="2"/>
      <scheme val="minor"/>
    </font>
    <font>
      <sz val="9"/>
      <color rgb="FF000000"/>
      <name val="Calibri"/>
      <family val="2"/>
      <scheme val="minor"/>
    </font>
    <font>
      <b/>
      <u/>
      <sz val="9"/>
      <color rgb="FF000000"/>
      <name val="Calibri"/>
      <family val="2"/>
      <scheme val="minor"/>
    </font>
    <font>
      <sz val="9"/>
      <color rgb="FFFF0000"/>
      <name val="Calibri"/>
      <family val="2"/>
      <scheme val="minor"/>
    </font>
    <font>
      <b/>
      <i/>
      <sz val="9"/>
      <name val="Calibri"/>
      <family val="2"/>
      <scheme val="minor"/>
    </font>
    <font>
      <i/>
      <vertAlign val="superscript"/>
      <sz val="10"/>
      <name val="Calibri"/>
      <family val="2"/>
    </font>
    <font>
      <u/>
      <sz val="10"/>
      <color theme="10"/>
      <name val="Calibri"/>
      <family val="2"/>
      <scheme val="minor"/>
    </font>
    <font>
      <u/>
      <sz val="10"/>
      <color theme="10"/>
      <name val="Verdana"/>
      <family val="2"/>
    </font>
  </fonts>
  <fills count="18">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2"/>
        <bgColor indexed="64"/>
      </patternFill>
    </fill>
    <fill>
      <patternFill patternType="solid">
        <fgColor indexed="9"/>
        <bgColor indexed="64"/>
      </patternFill>
    </fill>
    <fill>
      <patternFill patternType="solid">
        <fgColor rgb="FFCCFFCC"/>
        <bgColor indexed="64"/>
      </patternFill>
    </fill>
    <fill>
      <patternFill patternType="solid">
        <fgColor indexed="22"/>
        <bgColor indexed="64"/>
      </patternFill>
    </fill>
    <fill>
      <patternFill patternType="solid">
        <fgColor theme="6" tint="0.39997558519241921"/>
        <bgColor indexed="64"/>
      </patternFill>
    </fill>
    <fill>
      <patternFill patternType="solid">
        <fgColor theme="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E699"/>
        <bgColor indexed="64"/>
      </patternFill>
    </fill>
    <fill>
      <patternFill patternType="solid">
        <fgColor rgb="FFF4B084"/>
        <bgColor indexed="64"/>
      </patternFill>
    </fill>
    <fill>
      <patternFill patternType="solid">
        <fgColor rgb="FFDBDBDB"/>
        <bgColor indexed="64"/>
      </patternFill>
    </fill>
    <fill>
      <patternFill patternType="solid">
        <fgColor theme="4"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27" fillId="0" borderId="0" applyNumberFormat="0" applyFill="0" applyBorder="0" applyAlignment="0" applyProtection="0"/>
    <xf numFmtId="0" fontId="6" fillId="0" borderId="0"/>
    <xf numFmtId="0" fontId="49" fillId="0" borderId="0" applyNumberFormat="0" applyFill="0" applyBorder="0" applyAlignment="0" applyProtection="0">
      <alignment vertical="top"/>
      <protection locked="0"/>
    </xf>
  </cellStyleXfs>
  <cellXfs count="536">
    <xf numFmtId="0" fontId="0" fillId="0" borderId="0" xfId="0"/>
    <xf numFmtId="0" fontId="5" fillId="2" borderId="1" xfId="0" applyFont="1" applyFill="1" applyBorder="1" applyAlignment="1">
      <alignment horizontal="center" vertical="center" wrapText="1"/>
    </xf>
    <xf numFmtId="0" fontId="0" fillId="0" borderId="0" xfId="0" applyProtection="1">
      <protection locked="0"/>
    </xf>
    <xf numFmtId="0" fontId="7" fillId="0" borderId="0" xfId="0" applyFont="1" applyAlignment="1">
      <alignment horizontal="left" vertical="top" wrapText="1"/>
    </xf>
    <xf numFmtId="0" fontId="10" fillId="5" borderId="6" xfId="0" applyFont="1" applyFill="1" applyBorder="1" applyAlignment="1">
      <alignment vertical="justify"/>
    </xf>
    <xf numFmtId="0" fontId="10" fillId="5" borderId="5" xfId="0" applyFont="1" applyFill="1" applyBorder="1" applyAlignment="1">
      <alignment vertical="justify"/>
    </xf>
    <xf numFmtId="0" fontId="10" fillId="5" borderId="7" xfId="0" applyFont="1" applyFill="1" applyBorder="1" applyAlignment="1">
      <alignment vertical="justify"/>
    </xf>
    <xf numFmtId="0" fontId="11" fillId="0" borderId="0" xfId="0" applyFont="1" applyAlignment="1" applyProtection="1">
      <alignment horizontal="center" vertical="justify"/>
      <protection locked="0"/>
    </xf>
    <xf numFmtId="0" fontId="11" fillId="0" borderId="0" xfId="0" applyFont="1" applyAlignment="1" applyProtection="1">
      <alignment horizontal="center" vertical="top"/>
      <protection locked="0"/>
    </xf>
    <xf numFmtId="0" fontId="14" fillId="0" borderId="0" xfId="0" applyFont="1"/>
    <xf numFmtId="0" fontId="15" fillId="0" borderId="0" xfId="0" applyFont="1" applyAlignment="1">
      <alignment horizontal="center" vertical="center" wrapText="1"/>
    </xf>
    <xf numFmtId="3" fontId="6" fillId="6" borderId="1" xfId="0" applyNumberFormat="1" applyFont="1" applyFill="1" applyBorder="1" applyAlignment="1" applyProtection="1">
      <alignment horizontal="center" vertical="top"/>
      <protection locked="0"/>
    </xf>
    <xf numFmtId="165" fontId="11" fillId="0" borderId="1" xfId="1" applyNumberFormat="1" applyFont="1" applyFill="1" applyBorder="1" applyAlignment="1" applyProtection="1">
      <alignment horizontal="center" vertical="center"/>
    </xf>
    <xf numFmtId="166" fontId="17" fillId="6" borderId="1" xfId="1" applyNumberFormat="1" applyFont="1" applyFill="1" applyBorder="1" applyAlignment="1" applyProtection="1">
      <alignment horizontal="center" vertical="center"/>
      <protection locked="0"/>
    </xf>
    <xf numFmtId="166" fontId="11" fillId="6" borderId="1" xfId="1" applyNumberFormat="1" applyFont="1" applyFill="1" applyBorder="1" applyAlignment="1" applyProtection="1">
      <alignment horizontal="center" vertical="center"/>
      <protection locked="0"/>
    </xf>
    <xf numFmtId="0" fontId="28" fillId="5" borderId="0" xfId="0" applyFont="1" applyFill="1"/>
    <xf numFmtId="0" fontId="29" fillId="5" borderId="0" xfId="0" applyFont="1" applyFill="1"/>
    <xf numFmtId="0" fontId="0" fillId="5" borderId="0" xfId="0" applyFill="1"/>
    <xf numFmtId="0" fontId="17" fillId="0" borderId="0" xfId="0" applyFont="1" applyAlignment="1">
      <alignment horizontal="left" vertical="center" wrapText="1"/>
    </xf>
    <xf numFmtId="0" fontId="11" fillId="0" borderId="0" xfId="0" applyFont="1" applyAlignment="1">
      <alignment horizontal="right" vertical="center" wrapText="1"/>
    </xf>
    <xf numFmtId="0" fontId="17" fillId="0" borderId="0" xfId="0" applyFont="1" applyAlignment="1">
      <alignment horizontal="center" vertical="center" wrapText="1"/>
    </xf>
    <xf numFmtId="3" fontId="6" fillId="3" borderId="1" xfId="0" applyNumberFormat="1" applyFont="1" applyFill="1" applyBorder="1" applyAlignment="1" applyProtection="1">
      <alignment horizontal="center" vertical="top"/>
      <protection locked="0"/>
    </xf>
    <xf numFmtId="166" fontId="17" fillId="3" borderId="1" xfId="1" applyNumberFormat="1" applyFont="1" applyFill="1" applyBorder="1" applyAlignment="1" applyProtection="1">
      <alignment horizontal="center" vertical="center"/>
      <protection locked="0"/>
    </xf>
    <xf numFmtId="166" fontId="11" fillId="3" borderId="1" xfId="1" applyNumberFormat="1" applyFont="1" applyFill="1" applyBorder="1" applyAlignment="1" applyProtection="1">
      <alignment horizontal="center" vertical="center"/>
      <protection locked="0"/>
    </xf>
    <xf numFmtId="0" fontId="36" fillId="12" borderId="0" xfId="0" applyFont="1" applyFill="1" applyAlignment="1">
      <alignment vertical="center" wrapText="1"/>
    </xf>
    <xf numFmtId="0" fontId="0" fillId="12" borderId="0" xfId="0" applyFill="1"/>
    <xf numFmtId="0" fontId="11" fillId="0" borderId="0" xfId="0" applyFont="1" applyAlignment="1">
      <alignment horizontal="left" vertical="center" wrapText="1"/>
    </xf>
    <xf numFmtId="0" fontId="11" fillId="5" borderId="6" xfId="0" applyFont="1" applyFill="1" applyBorder="1" applyAlignment="1">
      <alignment vertical="justify"/>
    </xf>
    <xf numFmtId="0" fontId="11" fillId="0" borderId="1" xfId="0" applyFont="1" applyBorder="1" applyAlignment="1">
      <alignment vertical="justify"/>
    </xf>
    <xf numFmtId="0" fontId="6" fillId="0" borderId="1" xfId="0" applyFont="1" applyBorder="1"/>
    <xf numFmtId="0" fontId="11" fillId="5" borderId="5" xfId="0" applyFont="1" applyFill="1" applyBorder="1" applyAlignment="1">
      <alignment vertical="justify"/>
    </xf>
    <xf numFmtId="0" fontId="11" fillId="5" borderId="7" xfId="0" applyFont="1" applyFill="1" applyBorder="1" applyAlignment="1">
      <alignment vertical="justify"/>
    </xf>
    <xf numFmtId="0" fontId="0" fillId="0" borderId="0" xfId="0" applyAlignment="1">
      <alignment wrapText="1"/>
    </xf>
    <xf numFmtId="0" fontId="36" fillId="0" borderId="0" xfId="0" applyFont="1" applyAlignment="1">
      <alignment wrapText="1"/>
    </xf>
    <xf numFmtId="0" fontId="36" fillId="0" borderId="22" xfId="0" applyFont="1" applyBorder="1" applyAlignment="1">
      <alignment wrapText="1"/>
    </xf>
    <xf numFmtId="0" fontId="17" fillId="3" borderId="12" xfId="0" applyFont="1" applyFill="1" applyBorder="1" applyAlignment="1" applyProtection="1">
      <alignment vertical="center" wrapText="1"/>
      <protection locked="0"/>
    </xf>
    <xf numFmtId="0" fontId="36" fillId="0" borderId="0" xfId="0" applyFont="1" applyAlignment="1">
      <alignment vertical="center" wrapText="1"/>
    </xf>
    <xf numFmtId="0" fontId="6" fillId="0" borderId="0" xfId="3"/>
    <xf numFmtId="0" fontId="3" fillId="0" borderId="0" xfId="3" applyFont="1"/>
    <xf numFmtId="0" fontId="6" fillId="0" borderId="0" xfId="3" applyAlignment="1">
      <alignment horizontal="left" wrapText="1"/>
    </xf>
    <xf numFmtId="0" fontId="2" fillId="0" borderId="0" xfId="3" applyFont="1"/>
    <xf numFmtId="0" fontId="5" fillId="13" borderId="0" xfId="3" applyFont="1" applyFill="1" applyAlignment="1">
      <alignment horizontal="center" vertical="center" wrapText="1"/>
    </xf>
    <xf numFmtId="0" fontId="5" fillId="14" borderId="0" xfId="3" applyFont="1" applyFill="1" applyAlignment="1">
      <alignment horizontal="center" vertical="center"/>
    </xf>
    <xf numFmtId="0" fontId="5" fillId="0" borderId="41" xfId="3" applyFont="1" applyBorder="1" applyAlignment="1">
      <alignment vertical="center"/>
    </xf>
    <xf numFmtId="0" fontId="15" fillId="0" borderId="42" xfId="3" applyFont="1" applyBorder="1" applyAlignment="1">
      <alignment vertical="center" wrapText="1"/>
    </xf>
    <xf numFmtId="0" fontId="5" fillId="0" borderId="43" xfId="3" applyFont="1" applyBorder="1" applyAlignment="1">
      <alignment vertical="center"/>
    </xf>
    <xf numFmtId="0" fontId="15" fillId="0" borderId="31" xfId="3" applyFont="1" applyBorder="1" applyAlignment="1">
      <alignment vertical="center" wrapText="1"/>
    </xf>
    <xf numFmtId="0" fontId="21" fillId="0" borderId="0" xfId="3" applyFont="1"/>
    <xf numFmtId="0" fontId="41" fillId="14" borderId="0" xfId="3" applyFont="1" applyFill="1" applyAlignment="1">
      <alignment horizontal="center" vertical="center"/>
    </xf>
    <xf numFmtId="0" fontId="41" fillId="0" borderId="41" xfId="3" applyFont="1" applyBorder="1" applyAlignment="1">
      <alignment vertical="center"/>
    </xf>
    <xf numFmtId="0" fontId="41" fillId="0" borderId="43" xfId="3" applyFont="1" applyBorder="1" applyAlignment="1">
      <alignment vertical="center"/>
    </xf>
    <xf numFmtId="0" fontId="43" fillId="0" borderId="31" xfId="3" applyFont="1" applyBorder="1" applyAlignment="1">
      <alignment vertical="center" wrapText="1"/>
    </xf>
    <xf numFmtId="0" fontId="41" fillId="0" borderId="41" xfId="3" applyFont="1" applyBorder="1" applyAlignment="1">
      <alignment vertical="center" wrapText="1"/>
    </xf>
    <xf numFmtId="0" fontId="43" fillId="16" borderId="41" xfId="3" applyFont="1" applyFill="1" applyBorder="1" applyAlignment="1">
      <alignment vertical="center"/>
    </xf>
    <xf numFmtId="0" fontId="41" fillId="0" borderId="0" xfId="3" applyFont="1" applyAlignment="1">
      <alignment vertical="center" wrapText="1"/>
    </xf>
    <xf numFmtId="0" fontId="43" fillId="0" borderId="0" xfId="3" applyFont="1" applyAlignment="1">
      <alignment vertical="center"/>
    </xf>
    <xf numFmtId="0" fontId="43" fillId="0" borderId="0" xfId="3" applyFont="1" applyAlignment="1">
      <alignment vertical="center" wrapText="1"/>
    </xf>
    <xf numFmtId="0" fontId="43" fillId="0" borderId="0" xfId="3" applyFont="1" applyAlignment="1">
      <alignment horizontal="left" vertical="center" wrapText="1"/>
    </xf>
    <xf numFmtId="0" fontId="3" fillId="0" borderId="0" xfId="0" applyFont="1"/>
    <xf numFmtId="0" fontId="17" fillId="3" borderId="1" xfId="0" applyFont="1" applyFill="1" applyBorder="1" applyAlignment="1" applyProtection="1">
      <alignment horizontal="center" vertical="center" wrapText="1"/>
      <protection locked="0"/>
    </xf>
    <xf numFmtId="164" fontId="17" fillId="6"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3" fontId="17" fillId="3" borderId="2" xfId="0" applyNumberFormat="1" applyFont="1" applyFill="1" applyBorder="1" applyAlignment="1" applyProtection="1">
      <alignment horizontal="center" vertical="center" wrapText="1"/>
      <protection locked="0"/>
    </xf>
    <xf numFmtId="165" fontId="17" fillId="3" borderId="2" xfId="0" applyNumberFormat="1" applyFont="1" applyFill="1" applyBorder="1" applyAlignment="1" applyProtection="1">
      <alignment horizontal="center" vertical="center" wrapText="1"/>
      <protection locked="0"/>
    </xf>
    <xf numFmtId="0" fontId="22" fillId="5" borderId="11" xfId="0" applyFont="1" applyFill="1" applyBorder="1" applyAlignment="1">
      <alignment vertical="center" wrapText="1"/>
    </xf>
    <xf numFmtId="0" fontId="22" fillId="5" borderId="6" xfId="0" applyFont="1" applyFill="1" applyBorder="1" applyAlignment="1">
      <alignment horizontal="right" vertical="center" wrapText="1"/>
    </xf>
    <xf numFmtId="0" fontId="11" fillId="5" borderId="1" xfId="0" applyFont="1" applyFill="1" applyBorder="1" applyAlignment="1">
      <alignment horizontal="left"/>
    </xf>
    <xf numFmtId="3" fontId="17" fillId="6" borderId="2" xfId="0" applyNumberFormat="1" applyFont="1" applyFill="1" applyBorder="1" applyAlignment="1" applyProtection="1">
      <alignment horizontal="center" vertical="center" wrapText="1"/>
      <protection locked="0"/>
    </xf>
    <xf numFmtId="165" fontId="17" fillId="6" borderId="2" xfId="0" applyNumberFormat="1" applyFont="1" applyFill="1" applyBorder="1" applyAlignment="1" applyProtection="1">
      <alignment horizontal="center" vertical="center" wrapText="1"/>
      <protection locked="0"/>
    </xf>
    <xf numFmtId="165" fontId="17" fillId="6" borderId="1" xfId="0" applyNumberFormat="1" applyFont="1" applyFill="1" applyBorder="1" applyAlignment="1" applyProtection="1">
      <alignment horizontal="center" vertical="center" wrapText="1"/>
      <protection locked="0"/>
    </xf>
    <xf numFmtId="166" fontId="11" fillId="0" borderId="1" xfId="1" applyNumberFormat="1" applyFont="1" applyFill="1" applyBorder="1" applyAlignment="1" applyProtection="1">
      <alignment horizontal="center" vertical="center"/>
    </xf>
    <xf numFmtId="0" fontId="26" fillId="0" borderId="0" xfId="2" applyFont="1" applyAlignment="1" applyProtection="1"/>
    <xf numFmtId="0" fontId="37" fillId="17" borderId="0" xfId="3" applyFont="1" applyFill="1" applyAlignment="1">
      <alignment horizontal="center" vertical="center"/>
    </xf>
    <xf numFmtId="0" fontId="11" fillId="0" borderId="2" xfId="0" applyFont="1" applyBorder="1" applyAlignment="1">
      <alignment horizontal="right" vertical="center" wrapText="1"/>
    </xf>
    <xf numFmtId="0" fontId="2" fillId="8" borderId="1" xfId="0" applyFont="1" applyFill="1" applyBorder="1" applyAlignment="1">
      <alignment horizontal="right" vertical="center"/>
    </xf>
    <xf numFmtId="0" fontId="6" fillId="3" borderId="1" xfId="0" applyFont="1" applyFill="1" applyBorder="1" applyAlignment="1" applyProtection="1">
      <alignment horizontal="center" vertical="center"/>
      <protection locked="0"/>
    </xf>
    <xf numFmtId="0" fontId="2" fillId="0" borderId="0" xfId="0" applyFont="1"/>
    <xf numFmtId="0" fontId="0" fillId="0" borderId="0" xfId="0" applyAlignment="1">
      <alignment vertical="center" wrapText="1"/>
    </xf>
    <xf numFmtId="0" fontId="0" fillId="0" borderId="0" xfId="0" applyAlignment="1">
      <alignment horizontal="left" vertical="top" wrapText="1"/>
    </xf>
    <xf numFmtId="0" fontId="11" fillId="5" borderId="22" xfId="0" applyFont="1" applyFill="1" applyBorder="1" applyAlignment="1">
      <alignment vertical="justify"/>
    </xf>
    <xf numFmtId="0" fontId="11" fillId="5" borderId="0" xfId="0" applyFont="1" applyFill="1" applyAlignment="1">
      <alignment vertical="justify"/>
    </xf>
    <xf numFmtId="0" fontId="11" fillId="5" borderId="9" xfId="0" applyFont="1" applyFill="1" applyBorder="1" applyAlignment="1">
      <alignment vertical="justify"/>
    </xf>
    <xf numFmtId="0" fontId="11" fillId="5" borderId="8" xfId="0" applyFont="1" applyFill="1" applyBorder="1" applyAlignment="1">
      <alignment vertical="justify"/>
    </xf>
    <xf numFmtId="0" fontId="11" fillId="5" borderId="46" xfId="0" applyFont="1" applyFill="1" applyBorder="1" applyAlignment="1">
      <alignment vertical="justify"/>
    </xf>
    <xf numFmtId="0" fontId="7" fillId="0" borderId="0" xfId="0" applyFont="1" applyAlignment="1">
      <alignment vertical="top" wrapText="1"/>
    </xf>
    <xf numFmtId="0" fontId="17" fillId="5" borderId="3" xfId="0" applyFont="1" applyFill="1" applyBorder="1" applyAlignment="1">
      <alignment vertical="center" wrapText="1"/>
    </xf>
    <xf numFmtId="0" fontId="11" fillId="0" borderId="0" xfId="0" applyFont="1" applyAlignment="1">
      <alignment horizontal="center" vertical="center" wrapText="1"/>
    </xf>
    <xf numFmtId="0" fontId="33" fillId="0" borderId="0" xfId="0" applyFont="1" applyAlignment="1">
      <alignment horizontal="left" vertical="top" wrapText="1"/>
    </xf>
    <xf numFmtId="0" fontId="11" fillId="0" borderId="0" xfId="0" applyFont="1" applyAlignment="1">
      <alignment vertical="center" wrapText="1"/>
    </xf>
    <xf numFmtId="0" fontId="34"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1" fillId="5" borderId="0" xfId="0" applyFont="1" applyFill="1" applyAlignment="1">
      <alignment horizontal="left" vertical="top" wrapText="1"/>
    </xf>
    <xf numFmtId="0" fontId="18" fillId="0" borderId="1" xfId="0" applyFont="1" applyBorder="1" applyAlignment="1">
      <alignment horizontal="center" vertical="center"/>
    </xf>
    <xf numFmtId="0" fontId="11" fillId="0" borderId="0" xfId="0" applyFont="1" applyAlignment="1">
      <alignment horizontal="right" vertical="center"/>
    </xf>
    <xf numFmtId="0" fontId="23" fillId="0" borderId="0" xfId="0" applyFont="1" applyAlignment="1">
      <alignment horizontal="center" vertical="justify"/>
    </xf>
    <xf numFmtId="0" fontId="11" fillId="0" borderId="1" xfId="0" applyFont="1" applyBorder="1" applyAlignment="1">
      <alignment horizontal="right" vertical="center"/>
    </xf>
    <xf numFmtId="164" fontId="17" fillId="0" borderId="1" xfId="0" applyNumberFormat="1" applyFont="1" applyBorder="1" applyAlignment="1">
      <alignment horizontal="center" vertical="center" wrapText="1"/>
    </xf>
    <xf numFmtId="0" fontId="20" fillId="0" borderId="1" xfId="0" applyFont="1" applyBorder="1" applyAlignment="1">
      <alignment horizontal="left" vertical="center"/>
    </xf>
    <xf numFmtId="0" fontId="11" fillId="6" borderId="1" xfId="0" applyFont="1" applyFill="1" applyBorder="1" applyAlignment="1" applyProtection="1">
      <alignment horizontal="center" vertical="center"/>
      <protection locked="0"/>
    </xf>
    <xf numFmtId="14" fontId="17" fillId="3" borderId="1" xfId="0" applyNumberFormat="1" applyFont="1" applyFill="1" applyBorder="1" applyAlignment="1" applyProtection="1">
      <alignment horizontal="center" vertical="center" wrapText="1"/>
      <protection locked="0"/>
    </xf>
    <xf numFmtId="164" fontId="17" fillId="0" borderId="15" xfId="0" applyNumberFormat="1" applyFont="1" applyBorder="1" applyAlignment="1">
      <alignment horizontal="center" vertical="center" wrapText="1"/>
    </xf>
    <xf numFmtId="17" fontId="11"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wrapText="1"/>
      <protection locked="0"/>
    </xf>
    <xf numFmtId="168" fontId="11" fillId="3" borderId="1" xfId="0" applyNumberFormat="1" applyFont="1" applyFill="1" applyBorder="1" applyAlignment="1" applyProtection="1">
      <alignment horizontal="center" vertical="center"/>
      <protection locked="0"/>
    </xf>
    <xf numFmtId="164" fontId="11" fillId="6" borderId="4" xfId="0" applyNumberFormat="1" applyFont="1" applyFill="1" applyBorder="1" applyAlignment="1" applyProtection="1">
      <alignment horizontal="center" vertical="justify"/>
      <protection locked="0"/>
    </xf>
    <xf numFmtId="168" fontId="6" fillId="3" borderId="1" xfId="0" applyNumberFormat="1" applyFont="1" applyFill="1" applyBorder="1" applyAlignment="1" applyProtection="1">
      <alignment horizontal="center" wrapText="1"/>
      <protection locked="0"/>
    </xf>
    <xf numFmtId="0" fontId="6" fillId="3" borderId="1" xfId="0" applyFont="1" applyFill="1" applyBorder="1" applyAlignment="1" applyProtection="1">
      <alignment horizontal="center" wrapText="1"/>
      <protection locked="0"/>
    </xf>
    <xf numFmtId="44" fontId="6" fillId="3" borderId="1" xfId="1" applyFont="1" applyFill="1" applyBorder="1" applyAlignment="1" applyProtection="1">
      <alignment horizontal="center" wrapText="1"/>
      <protection locked="0"/>
    </xf>
    <xf numFmtId="44" fontId="18" fillId="3" borderId="1" xfId="1" applyFont="1" applyFill="1" applyBorder="1" applyProtection="1"/>
    <xf numFmtId="0" fontId="15" fillId="0" borderId="44" xfId="3" applyFont="1" applyBorder="1" applyAlignment="1">
      <alignment horizontal="left" vertical="center" wrapText="1"/>
    </xf>
    <xf numFmtId="0" fontId="15" fillId="0" borderId="42" xfId="3" applyFont="1" applyBorder="1" applyAlignment="1">
      <alignment horizontal="left" vertical="center" wrapText="1"/>
    </xf>
    <xf numFmtId="0" fontId="3" fillId="0" borderId="0" xfId="0" applyFont="1" applyAlignment="1">
      <alignment horizontal="center"/>
    </xf>
    <xf numFmtId="0" fontId="3" fillId="0" borderId="0" xfId="3" applyFont="1" applyAlignment="1">
      <alignment horizontal="center"/>
    </xf>
    <xf numFmtId="0" fontId="6" fillId="0" borderId="21" xfId="3" applyBorder="1" applyAlignment="1">
      <alignment horizontal="left" vertical="top" wrapText="1"/>
    </xf>
    <xf numFmtId="0" fontId="6" fillId="0" borderId="5" xfId="3" applyBorder="1" applyAlignment="1">
      <alignment horizontal="left" vertical="top" wrapText="1"/>
    </xf>
    <xf numFmtId="0" fontId="6" fillId="0" borderId="22" xfId="3" applyBorder="1" applyAlignment="1">
      <alignment horizontal="left" vertical="top" wrapText="1"/>
    </xf>
    <xf numFmtId="0" fontId="6" fillId="0" borderId="45" xfId="3" applyBorder="1" applyAlignment="1">
      <alignment horizontal="left" vertical="top" wrapText="1"/>
    </xf>
    <xf numFmtId="0" fontId="6" fillId="0" borderId="0" xfId="3" applyAlignment="1">
      <alignment horizontal="left" vertical="top" wrapText="1"/>
    </xf>
    <xf numFmtId="0" fontId="6" fillId="0" borderId="46" xfId="3" applyBorder="1" applyAlignment="1">
      <alignment horizontal="left" vertical="top" wrapText="1"/>
    </xf>
    <xf numFmtId="0" fontId="6" fillId="0" borderId="23" xfId="3" applyBorder="1" applyAlignment="1">
      <alignment horizontal="left" vertical="top" wrapText="1"/>
    </xf>
    <xf numFmtId="0" fontId="6" fillId="0" borderId="11" xfId="3" applyBorder="1" applyAlignment="1">
      <alignment horizontal="left" vertical="top" wrapText="1"/>
    </xf>
    <xf numFmtId="0" fontId="6" fillId="0" borderId="24" xfId="3" applyBorder="1" applyAlignment="1">
      <alignment horizontal="left" vertical="top" wrapText="1"/>
    </xf>
    <xf numFmtId="0" fontId="5" fillId="15" borderId="0" xfId="3" applyFont="1" applyFill="1" applyAlignment="1">
      <alignment horizontal="center" vertical="center"/>
    </xf>
    <xf numFmtId="0" fontId="21" fillId="0" borderId="32" xfId="3" applyFont="1" applyBorder="1" applyAlignment="1">
      <alignment horizontal="left" vertical="center" wrapText="1"/>
    </xf>
    <xf numFmtId="0" fontId="21" fillId="0" borderId="20" xfId="3" applyFont="1" applyBorder="1" applyAlignment="1">
      <alignment horizontal="left" vertical="center" wrapText="1"/>
    </xf>
    <xf numFmtId="0" fontId="15" fillId="0" borderId="19" xfId="3" applyFont="1" applyBorder="1" applyAlignment="1">
      <alignment horizontal="left" vertical="center" wrapText="1"/>
    </xf>
    <xf numFmtId="0" fontId="40" fillId="0" borderId="19" xfId="3" applyFont="1" applyBorder="1" applyAlignment="1">
      <alignment horizontal="left" vertical="center" wrapText="1"/>
    </xf>
    <xf numFmtId="0" fontId="41" fillId="15" borderId="0" xfId="3" applyFont="1" applyFill="1" applyAlignment="1">
      <alignment horizontal="center" vertical="center"/>
    </xf>
    <xf numFmtId="0" fontId="43" fillId="0" borderId="44" xfId="3" applyFont="1" applyBorder="1" applyAlignment="1">
      <alignment horizontal="left" vertical="center" wrapText="1"/>
    </xf>
    <xf numFmtId="0" fontId="43" fillId="0" borderId="42" xfId="3" applyFont="1" applyBorder="1" applyAlignment="1">
      <alignment horizontal="left" vertical="center" wrapText="1"/>
    </xf>
    <xf numFmtId="0" fontId="2" fillId="0" borderId="17" xfId="3" applyFont="1" applyBorder="1" applyAlignment="1">
      <alignment horizontal="left"/>
    </xf>
    <xf numFmtId="0" fontId="2" fillId="0" borderId="18" xfId="3" applyFont="1" applyBorder="1" applyAlignment="1">
      <alignment horizontal="left"/>
    </xf>
    <xf numFmtId="0" fontId="2" fillId="0" borderId="48" xfId="3" applyFont="1" applyBorder="1" applyAlignment="1">
      <alignment horizontal="left"/>
    </xf>
    <xf numFmtId="0" fontId="2" fillId="0" borderId="23" xfId="3" applyFont="1" applyBorder="1" applyAlignment="1">
      <alignment horizontal="left"/>
    </xf>
    <xf numFmtId="0" fontId="2" fillId="0" borderId="11" xfId="3" applyFont="1" applyBorder="1" applyAlignment="1">
      <alignment horizontal="left"/>
    </xf>
    <xf numFmtId="0" fontId="2" fillId="0" borderId="24" xfId="3" applyFont="1" applyBorder="1" applyAlignment="1">
      <alignment horizontal="left"/>
    </xf>
    <xf numFmtId="0" fontId="17" fillId="0" borderId="45" xfId="3" applyFont="1" applyBorder="1" applyAlignment="1">
      <alignment horizontal="left" vertical="center" wrapText="1"/>
    </xf>
    <xf numFmtId="0" fontId="17" fillId="0" borderId="0" xfId="3" applyFont="1" applyAlignment="1">
      <alignment horizontal="left" vertical="center" wrapText="1"/>
    </xf>
    <xf numFmtId="0" fontId="17" fillId="0" borderId="46" xfId="3" applyFont="1" applyBorder="1" applyAlignment="1">
      <alignment horizontal="left" vertical="center" wrapText="1"/>
    </xf>
    <xf numFmtId="0" fontId="17" fillId="0" borderId="47" xfId="3" applyFont="1" applyBorder="1" applyAlignment="1">
      <alignment horizontal="left" vertical="center" wrapText="1"/>
    </xf>
    <xf numFmtId="0" fontId="17" fillId="0" borderId="30" xfId="3" applyFont="1" applyBorder="1" applyAlignment="1">
      <alignment horizontal="left" vertical="center" wrapText="1"/>
    </xf>
    <xf numFmtId="0" fontId="17" fillId="0" borderId="31" xfId="3" applyFont="1" applyBorder="1" applyAlignment="1">
      <alignment horizontal="left" vertical="center" wrapText="1"/>
    </xf>
    <xf numFmtId="0" fontId="4" fillId="0" borderId="0" xfId="0" applyFont="1" applyAlignment="1">
      <alignment horizontal="left" vertical="top" wrapText="1"/>
    </xf>
    <xf numFmtId="0" fontId="13" fillId="7" borderId="2" xfId="0" applyFont="1" applyFill="1" applyBorder="1" applyAlignment="1">
      <alignment horizontal="right" vertical="center"/>
    </xf>
    <xf numFmtId="0" fontId="13" fillId="7" borderId="4" xfId="0" applyFont="1" applyFill="1" applyBorder="1" applyAlignment="1">
      <alignment horizontal="right" vertical="center"/>
    </xf>
    <xf numFmtId="0" fontId="26" fillId="3" borderId="2"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 fillId="8" borderId="1" xfId="0" applyFont="1" applyFill="1" applyBorder="1" applyAlignment="1">
      <alignment horizontal="right" vertical="center"/>
    </xf>
    <xf numFmtId="168" fontId="6" fillId="3" borderId="1" xfId="0" applyNumberFormat="1" applyFont="1" applyFill="1" applyBorder="1" applyAlignment="1" applyProtection="1">
      <alignment horizontal="center" vertical="top"/>
      <protection locked="0"/>
    </xf>
    <xf numFmtId="0" fontId="22" fillId="5" borderId="1" xfId="0" applyFont="1" applyFill="1" applyBorder="1" applyAlignment="1">
      <alignment horizontal="righ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16" fillId="7" borderId="1"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22" fillId="5" borderId="2" xfId="0" applyFont="1" applyFill="1" applyBorder="1" applyAlignment="1">
      <alignment horizontal="right" vertical="center" wrapText="1"/>
    </xf>
    <xf numFmtId="0" fontId="6" fillId="3" borderId="6"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18" fillId="3" borderId="5" xfId="0" applyFont="1" applyFill="1" applyBorder="1" applyAlignment="1">
      <alignment horizontal="right" vertical="center"/>
    </xf>
    <xf numFmtId="0" fontId="18" fillId="3" borderId="7" xfId="0" applyFont="1" applyFill="1" applyBorder="1" applyAlignment="1">
      <alignment horizontal="right" vertical="center"/>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18" fillId="3" borderId="3" xfId="0" applyFont="1" applyFill="1" applyBorder="1" applyAlignment="1">
      <alignment horizontal="right" vertical="center"/>
    </xf>
    <xf numFmtId="0" fontId="18" fillId="3" borderId="4" xfId="0" applyFont="1" applyFill="1" applyBorder="1" applyAlignment="1">
      <alignment horizontal="right" vertical="center"/>
    </xf>
    <xf numFmtId="0" fontId="11" fillId="5" borderId="1" xfId="0" applyFont="1" applyFill="1" applyBorder="1" applyAlignment="1">
      <alignment horizontal="right" vertical="center" wrapText="1"/>
    </xf>
    <xf numFmtId="0" fontId="6" fillId="3" borderId="1" xfId="0" applyFont="1" applyFill="1" applyBorder="1" applyAlignment="1" applyProtection="1">
      <alignment horizontal="left"/>
      <protection locked="0"/>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8" fillId="10" borderId="37" xfId="0" applyFont="1" applyFill="1" applyBorder="1" applyAlignment="1">
      <alignment horizontal="left"/>
    </xf>
    <xf numFmtId="0" fontId="18" fillId="10" borderId="3" xfId="0" applyFont="1" applyFill="1" applyBorder="1" applyAlignment="1">
      <alignment horizontal="left"/>
    </xf>
    <xf numFmtId="0" fontId="18" fillId="10" borderId="36" xfId="0" applyFont="1" applyFill="1" applyBorder="1" applyAlignment="1">
      <alignment horizontal="left"/>
    </xf>
    <xf numFmtId="0" fontId="11" fillId="10" borderId="2" xfId="0" applyFont="1" applyFill="1" applyBorder="1" applyAlignment="1">
      <alignment horizontal="left" vertical="center" wrapText="1"/>
    </xf>
    <xf numFmtId="0" fontId="11" fillId="10" borderId="4" xfId="0" applyFont="1" applyFill="1" applyBorder="1" applyAlignment="1">
      <alignment horizontal="left" vertical="center" wrapText="1"/>
    </xf>
    <xf numFmtId="15" fontId="17" fillId="6" borderId="1" xfId="0" applyNumberFormat="1"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0" fontId="11" fillId="10" borderId="1" xfId="0" applyFont="1" applyFill="1" applyBorder="1" applyAlignment="1">
      <alignment horizontal="right" vertical="center" wrapText="1"/>
    </xf>
    <xf numFmtId="0" fontId="17" fillId="6" borderId="1" xfId="0" applyFont="1" applyFill="1" applyBorder="1" applyAlignment="1" applyProtection="1">
      <alignment horizontal="left" vertical="center" wrapText="1"/>
      <protection locked="0"/>
    </xf>
    <xf numFmtId="0" fontId="31" fillId="0" borderId="0" xfId="0" applyFont="1" applyAlignment="1">
      <alignment horizontal="left" vertical="center" wrapText="1"/>
    </xf>
    <xf numFmtId="0" fontId="8" fillId="7" borderId="1" xfId="0" applyFont="1" applyFill="1" applyBorder="1" applyAlignment="1">
      <alignment horizontal="center" vertical="center" wrapText="1"/>
    </xf>
    <xf numFmtId="0" fontId="17" fillId="5" borderId="1" xfId="0" applyFont="1" applyFill="1" applyBorder="1" applyAlignment="1">
      <alignment horizontal="right" vertical="center" wrapText="1"/>
    </xf>
    <xf numFmtId="0" fontId="17" fillId="3" borderId="2" xfId="0" applyFont="1" applyFill="1" applyBorder="1" applyAlignment="1" applyProtection="1">
      <alignment horizontal="left" vertical="center" wrapText="1"/>
      <protection locked="0"/>
    </xf>
    <xf numFmtId="0" fontId="17" fillId="3" borderId="3" xfId="0" applyFont="1" applyFill="1" applyBorder="1" applyAlignment="1" applyProtection="1">
      <alignment horizontal="left" vertical="center" wrapText="1"/>
      <protection locked="0"/>
    </xf>
    <xf numFmtId="0" fontId="17" fillId="3" borderId="4"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protection locked="0"/>
    </xf>
    <xf numFmtId="0" fontId="17" fillId="5" borderId="11" xfId="0" applyFont="1" applyFill="1" applyBorder="1" applyAlignment="1">
      <alignment horizontal="right" vertical="center" wrapText="1"/>
    </xf>
    <xf numFmtId="0" fontId="17" fillId="3" borderId="2" xfId="2"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0" fontId="22" fillId="5" borderId="11" xfId="0" applyFont="1" applyFill="1" applyBorder="1" applyAlignment="1">
      <alignment horizontal="right" vertical="center" wrapText="1"/>
    </xf>
    <xf numFmtId="0" fontId="6" fillId="3" borderId="4" xfId="0" applyFont="1" applyFill="1" applyBorder="1" applyAlignment="1" applyProtection="1">
      <alignment horizontal="left" vertical="center"/>
      <protection locked="0"/>
    </xf>
    <xf numFmtId="0" fontId="17" fillId="5" borderId="15" xfId="0" applyFont="1" applyFill="1" applyBorder="1" applyAlignment="1">
      <alignment horizontal="right" vertical="center" wrapText="1"/>
    </xf>
    <xf numFmtId="0" fontId="17" fillId="0" borderId="1" xfId="0" applyFont="1" applyBorder="1" applyAlignment="1">
      <alignment horizontal="left" vertical="center"/>
    </xf>
    <xf numFmtId="0" fontId="22" fillId="5" borderId="3" xfId="0" applyFont="1" applyFill="1" applyBorder="1" applyAlignment="1">
      <alignment horizontal="right" vertical="center" wrapText="1"/>
    </xf>
    <xf numFmtId="0" fontId="22" fillId="5" borderId="4" xfId="0" applyFont="1" applyFill="1" applyBorder="1" applyAlignment="1">
      <alignment horizontal="right" vertical="center" wrapText="1"/>
    </xf>
    <xf numFmtId="0" fontId="17" fillId="3" borderId="2"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8" fillId="0" borderId="6" xfId="0" applyFont="1" applyBorder="1" applyAlignment="1">
      <alignment horizontal="right" vertical="top" wrapText="1"/>
    </xf>
    <xf numFmtId="0" fontId="18" fillId="0" borderId="5" xfId="0" applyFont="1" applyBorder="1" applyAlignment="1">
      <alignment horizontal="right" vertical="top" wrapText="1"/>
    </xf>
    <xf numFmtId="0" fontId="18" fillId="0" borderId="10" xfId="0" applyFont="1" applyBorder="1" applyAlignment="1">
      <alignment horizontal="right" vertical="top" wrapText="1"/>
    </xf>
    <xf numFmtId="0" fontId="18" fillId="0" borderId="11" xfId="0" applyFont="1" applyBorder="1" applyAlignment="1">
      <alignment horizontal="right" vertical="top" wrapText="1"/>
    </xf>
    <xf numFmtId="0" fontId="6" fillId="3" borderId="13"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30"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7" fillId="3" borderId="1" xfId="0" applyFont="1" applyFill="1" applyBorder="1" applyAlignment="1" applyProtection="1">
      <alignment horizontal="center" vertical="center"/>
      <protection locked="0"/>
    </xf>
    <xf numFmtId="0" fontId="17" fillId="5" borderId="2" xfId="0" applyFont="1" applyFill="1" applyBorder="1" applyAlignment="1">
      <alignment horizontal="right" vertical="center" wrapText="1"/>
    </xf>
    <xf numFmtId="0" fontId="17" fillId="5" borderId="3" xfId="0" applyFont="1" applyFill="1" applyBorder="1" applyAlignment="1">
      <alignment horizontal="right" vertical="center" wrapText="1"/>
    </xf>
    <xf numFmtId="0" fontId="17" fillId="0" borderId="1" xfId="0" applyFont="1" applyBorder="1" applyAlignment="1">
      <alignment horizontal="right" vertical="center"/>
    </xf>
    <xf numFmtId="0" fontId="6" fillId="12" borderId="2" xfId="0" applyFont="1" applyFill="1" applyBorder="1" applyAlignment="1">
      <alignment horizontal="right"/>
    </xf>
    <xf numFmtId="0" fontId="6" fillId="12" borderId="3" xfId="0" applyFont="1" applyFill="1" applyBorder="1" applyAlignment="1">
      <alignment horizontal="right"/>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0" fontId="11" fillId="5" borderId="2"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11" fillId="5" borderId="4" xfId="0" applyFont="1" applyFill="1" applyBorder="1" applyAlignment="1">
      <alignment horizontal="right" vertical="center" wrapText="1"/>
    </xf>
    <xf numFmtId="165" fontId="17" fillId="3" borderId="2" xfId="0" applyNumberFormat="1" applyFont="1" applyFill="1" applyBorder="1" applyAlignment="1" applyProtection="1">
      <alignment horizontal="center" vertical="center" wrapText="1"/>
      <protection locked="0"/>
    </xf>
    <xf numFmtId="165" fontId="17" fillId="3" borderId="3" xfId="0" applyNumberFormat="1" applyFont="1" applyFill="1" applyBorder="1" applyAlignment="1" applyProtection="1">
      <alignment horizontal="center" vertical="center" wrapText="1"/>
      <protection locked="0"/>
    </xf>
    <xf numFmtId="165" fontId="17" fillId="3" borderId="4" xfId="0" applyNumberFormat="1" applyFont="1" applyFill="1" applyBorder="1" applyAlignment="1" applyProtection="1">
      <alignment horizontal="center" vertical="center" wrapText="1"/>
      <protection locked="0"/>
    </xf>
    <xf numFmtId="0" fontId="17" fillId="5" borderId="2" xfId="0" applyFont="1" applyFill="1" applyBorder="1" applyAlignment="1">
      <alignment horizontal="right" vertical="top" wrapText="1"/>
    </xf>
    <xf numFmtId="0" fontId="17" fillId="5" borderId="3" xfId="0" applyFont="1" applyFill="1" applyBorder="1" applyAlignment="1">
      <alignment horizontal="right" vertical="top" wrapText="1"/>
    </xf>
    <xf numFmtId="0" fontId="17" fillId="5" borderId="4" xfId="0" applyFont="1" applyFill="1" applyBorder="1" applyAlignment="1">
      <alignment horizontal="right" vertical="top" wrapText="1"/>
    </xf>
    <xf numFmtId="0" fontId="23" fillId="7" borderId="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4" xfId="0" applyFont="1" applyBorder="1" applyAlignment="1">
      <alignment horizontal="right" vertical="center" wrapText="1"/>
    </xf>
    <xf numFmtId="6" fontId="11" fillId="0" borderId="2" xfId="0" applyNumberFormat="1" applyFont="1" applyBorder="1" applyAlignment="1">
      <alignment horizontal="right" vertical="center" wrapText="1"/>
    </xf>
    <xf numFmtId="6" fontId="11" fillId="0" borderId="3" xfId="0" applyNumberFormat="1" applyFont="1" applyBorder="1" applyAlignment="1">
      <alignment horizontal="right" vertical="center" wrapText="1"/>
    </xf>
    <xf numFmtId="6" fontId="11" fillId="0" borderId="4" xfId="0" applyNumberFormat="1" applyFont="1" applyBorder="1" applyAlignment="1">
      <alignment horizontal="righ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165" fontId="11" fillId="0" borderId="2" xfId="0" applyNumberFormat="1" applyFont="1" applyBorder="1" applyAlignment="1">
      <alignment horizontal="center" vertical="center" wrapText="1"/>
    </xf>
    <xf numFmtId="165" fontId="11" fillId="0" borderId="4"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6" borderId="2" xfId="0" applyFont="1" applyFill="1" applyBorder="1" applyAlignment="1">
      <alignment horizontal="center" vertical="justify"/>
    </xf>
    <xf numFmtId="0" fontId="11" fillId="6" borderId="3" xfId="0" applyFont="1" applyFill="1" applyBorder="1" applyAlignment="1">
      <alignment horizontal="center" vertical="justify"/>
    </xf>
    <xf numFmtId="0" fontId="11" fillId="6" borderId="4" xfId="0" applyFont="1" applyFill="1" applyBorder="1" applyAlignment="1">
      <alignment horizontal="center" vertical="justify"/>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5" borderId="2" xfId="0" applyFont="1" applyFill="1" applyBorder="1" applyAlignment="1">
      <alignment vertical="center" wrapText="1"/>
    </xf>
    <xf numFmtId="0" fontId="11" fillId="5" borderId="3" xfId="0" applyFont="1" applyFill="1" applyBorder="1" applyAlignment="1">
      <alignment vertical="center" wrapText="1"/>
    </xf>
    <xf numFmtId="0" fontId="11" fillId="5" borderId="11" xfId="0" applyFont="1" applyFill="1" applyBorder="1" applyAlignment="1">
      <alignment vertical="center" wrapText="1"/>
    </xf>
    <xf numFmtId="0" fontId="26" fillId="0" borderId="11" xfId="0" applyFont="1" applyBorder="1" applyAlignment="1">
      <alignment vertical="center"/>
    </xf>
    <xf numFmtId="0" fontId="26" fillId="0" borderId="12" xfId="0" applyFont="1" applyBorder="1" applyAlignment="1">
      <alignment vertical="center"/>
    </xf>
    <xf numFmtId="0" fontId="17" fillId="3" borderId="11" xfId="0" applyFont="1" applyFill="1" applyBorder="1" applyAlignment="1" applyProtection="1">
      <alignment horizontal="left" vertical="center" wrapText="1"/>
      <protection locked="0"/>
    </xf>
    <xf numFmtId="0" fontId="17" fillId="3" borderId="12" xfId="0" applyFont="1" applyFill="1" applyBorder="1" applyAlignment="1" applyProtection="1">
      <alignment horizontal="left" vertical="center" wrapText="1"/>
      <protection locked="0"/>
    </xf>
    <xf numFmtId="0" fontId="17" fillId="3" borderId="3" xfId="0" applyFont="1" applyFill="1" applyBorder="1" applyAlignment="1" applyProtection="1">
      <alignment vertical="center" wrapText="1"/>
      <protection locked="0"/>
    </xf>
    <xf numFmtId="0" fontId="17" fillId="3" borderId="4" xfId="0" applyFont="1" applyFill="1" applyBorder="1" applyAlignment="1" applyProtection="1">
      <alignment vertical="center" wrapText="1"/>
      <protection locked="0"/>
    </xf>
    <xf numFmtId="0" fontId="26" fillId="3" borderId="3" xfId="0" applyFont="1" applyFill="1" applyBorder="1" applyAlignment="1" applyProtection="1">
      <alignment wrapText="1"/>
      <protection locked="0"/>
    </xf>
    <xf numFmtId="0" fontId="26" fillId="3" borderId="4" xfId="0" applyFont="1" applyFill="1" applyBorder="1" applyAlignment="1" applyProtection="1">
      <alignment wrapText="1"/>
      <protection locked="0"/>
    </xf>
    <xf numFmtId="0" fontId="26" fillId="3" borderId="5" xfId="0" applyFont="1" applyFill="1" applyBorder="1" applyAlignment="1" applyProtection="1">
      <alignment wrapText="1"/>
      <protection locked="0"/>
    </xf>
    <xf numFmtId="0" fontId="26" fillId="3" borderId="7" xfId="0" applyFont="1" applyFill="1" applyBorder="1" applyAlignment="1" applyProtection="1">
      <alignment wrapText="1"/>
      <protection locked="0"/>
    </xf>
    <xf numFmtId="0" fontId="48" fillId="6" borderId="2" xfId="2" applyFont="1" applyFill="1" applyBorder="1" applyAlignment="1" applyProtection="1">
      <alignment horizontal="left" vertical="justify"/>
    </xf>
    <xf numFmtId="0" fontId="11" fillId="6" borderId="3" xfId="0" applyFont="1" applyFill="1" applyBorder="1" applyAlignment="1">
      <alignment horizontal="left" vertical="justify"/>
    </xf>
    <xf numFmtId="0" fontId="11" fillId="6" borderId="4" xfId="0" applyFont="1" applyFill="1" applyBorder="1" applyAlignment="1">
      <alignment horizontal="left" vertical="justify"/>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6" borderId="2" xfId="0" applyFont="1" applyFill="1" applyBorder="1" applyAlignment="1">
      <alignment horizontal="left" vertical="justify"/>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17" fillId="5" borderId="13" xfId="0" applyFont="1" applyFill="1" applyBorder="1" applyAlignment="1">
      <alignment horizontal="left" vertical="center"/>
    </xf>
    <xf numFmtId="0" fontId="17" fillId="5" borderId="15" xfId="0" applyFont="1" applyFill="1" applyBorder="1" applyAlignment="1">
      <alignment horizontal="left" vertical="center"/>
    </xf>
    <xf numFmtId="167" fontId="17" fillId="3" borderId="6" xfId="0" applyNumberFormat="1" applyFont="1" applyFill="1" applyBorder="1" applyAlignment="1" applyProtection="1">
      <alignment horizontal="left" vertical="center" wrapText="1"/>
      <protection locked="0"/>
    </xf>
    <xf numFmtId="167" fontId="17" fillId="3" borderId="5" xfId="0" applyNumberFormat="1" applyFont="1" applyFill="1" applyBorder="1" applyAlignment="1" applyProtection="1">
      <alignment horizontal="left" vertical="center" wrapText="1"/>
      <protection locked="0"/>
    </xf>
    <xf numFmtId="167" fontId="17" fillId="3" borderId="10" xfId="0" applyNumberFormat="1" applyFont="1" applyFill="1" applyBorder="1" applyAlignment="1" applyProtection="1">
      <alignment horizontal="left" vertical="center" wrapText="1"/>
      <protection locked="0"/>
    </xf>
    <xf numFmtId="167" fontId="17" fillId="3" borderId="11" xfId="0" applyNumberFormat="1" applyFont="1" applyFill="1" applyBorder="1" applyAlignment="1" applyProtection="1">
      <alignment horizontal="left" vertical="center" wrapText="1"/>
      <protection locked="0"/>
    </xf>
    <xf numFmtId="167" fontId="17" fillId="3" borderId="1" xfId="0" applyNumberFormat="1" applyFont="1" applyFill="1" applyBorder="1" applyAlignment="1" applyProtection="1">
      <alignment horizontal="left" vertical="center" wrapText="1"/>
      <protection locked="0"/>
    </xf>
    <xf numFmtId="0" fontId="11" fillId="5" borderId="6" xfId="0" applyFont="1" applyFill="1" applyBorder="1" applyAlignment="1">
      <alignment vertical="justify"/>
    </xf>
    <xf numFmtId="0" fontId="11" fillId="5" borderId="5" xfId="0" applyFont="1" applyFill="1" applyBorder="1" applyAlignment="1">
      <alignment vertical="justify"/>
    </xf>
    <xf numFmtId="0" fontId="11" fillId="3" borderId="6" xfId="0" applyFont="1" applyFill="1" applyBorder="1" applyAlignment="1" applyProtection="1">
      <alignment horizontal="left" vertical="top"/>
      <protection locked="0"/>
    </xf>
    <xf numFmtId="0" fontId="11" fillId="3" borderId="7" xfId="0" applyFont="1" applyFill="1" applyBorder="1" applyAlignment="1" applyProtection="1">
      <alignment horizontal="left" vertical="top"/>
      <protection locked="0"/>
    </xf>
    <xf numFmtId="0" fontId="11" fillId="3" borderId="10" xfId="0" applyFont="1" applyFill="1" applyBorder="1" applyAlignment="1" applyProtection="1">
      <alignment horizontal="left" vertical="top"/>
      <protection locked="0"/>
    </xf>
    <xf numFmtId="0" fontId="11" fillId="3" borderId="12"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9" fillId="5" borderId="10" xfId="0" applyFont="1" applyFill="1" applyBorder="1" applyAlignment="1">
      <alignment horizontal="left" vertical="top"/>
    </xf>
    <xf numFmtId="0" fontId="19" fillId="5" borderId="11" xfId="0" applyFont="1" applyFill="1" applyBorder="1" applyAlignment="1">
      <alignment horizontal="left" vertical="top"/>
    </xf>
    <xf numFmtId="0" fontId="19" fillId="5" borderId="12" xfId="0" applyFont="1" applyFill="1" applyBorder="1" applyAlignment="1">
      <alignment horizontal="left" vertical="top"/>
    </xf>
    <xf numFmtId="0" fontId="6" fillId="3" borderId="6"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6" borderId="1" xfId="0" applyFont="1" applyFill="1" applyBorder="1" applyAlignment="1" applyProtection="1">
      <alignment horizontal="left" vertical="center"/>
      <protection locked="0"/>
    </xf>
    <xf numFmtId="168" fontId="6" fillId="6" borderId="1" xfId="0" applyNumberFormat="1" applyFont="1" applyFill="1" applyBorder="1" applyAlignment="1" applyProtection="1">
      <alignment horizontal="left" vertical="center"/>
      <protection locked="0"/>
    </xf>
    <xf numFmtId="0" fontId="12" fillId="6" borderId="0" xfId="0" applyFont="1" applyFill="1" applyAlignment="1">
      <alignment horizontal="center"/>
    </xf>
    <xf numFmtId="0" fontId="13" fillId="7" borderId="1" xfId="0" applyFont="1" applyFill="1" applyBorder="1" applyAlignment="1">
      <alignment horizontal="center" vertical="center"/>
    </xf>
    <xf numFmtId="0" fontId="26" fillId="0" borderId="1" xfId="0" applyFont="1" applyBorder="1" applyAlignment="1">
      <alignment horizontal="center" vertical="center"/>
    </xf>
    <xf numFmtId="0" fontId="6" fillId="0" borderId="5" xfId="0" applyFont="1" applyBorder="1" applyAlignment="1">
      <alignment horizontal="left" vertical="center"/>
    </xf>
    <xf numFmtId="0" fontId="18" fillId="0" borderId="5" xfId="0" applyFont="1" applyBorder="1" applyAlignment="1">
      <alignment horizontal="right" vertical="center"/>
    </xf>
    <xf numFmtId="0" fontId="18" fillId="0" borderId="7" xfId="0" applyFont="1" applyBorder="1" applyAlignment="1">
      <alignment horizontal="right" vertical="center"/>
    </xf>
    <xf numFmtId="0" fontId="6" fillId="0" borderId="1" xfId="0" applyFont="1" applyBorder="1" applyAlignment="1">
      <alignment horizontal="left" vertical="center"/>
    </xf>
    <xf numFmtId="0" fontId="22" fillId="0" borderId="1" xfId="0" applyFont="1" applyBorder="1" applyAlignment="1">
      <alignment horizontal="right" vertical="center" wrapText="1"/>
    </xf>
    <xf numFmtId="0" fontId="22" fillId="0" borderId="11" xfId="0" applyFont="1" applyBorder="1" applyAlignment="1">
      <alignment horizontal="right" vertical="center" wrapText="1"/>
    </xf>
    <xf numFmtId="0" fontId="17" fillId="0" borderId="2" xfId="0" applyFont="1" applyBorder="1" applyAlignment="1">
      <alignment horizontal="right" vertical="top" wrapText="1"/>
    </xf>
    <xf numFmtId="0" fontId="17" fillId="0" borderId="3" xfId="0" applyFont="1" applyBorder="1" applyAlignment="1">
      <alignment horizontal="right" vertical="top" wrapText="1"/>
    </xf>
    <xf numFmtId="0" fontId="17" fillId="0" borderId="4" xfId="0" applyFont="1" applyBorder="1" applyAlignment="1">
      <alignment horizontal="right" vertical="top" wrapText="1"/>
    </xf>
    <xf numFmtId="165" fontId="8" fillId="0" borderId="2" xfId="0" applyNumberFormat="1" applyFont="1" applyBorder="1" applyAlignment="1">
      <alignment horizontal="center" vertical="center"/>
    </xf>
    <xf numFmtId="165" fontId="8" fillId="0" borderId="4" xfId="0" applyNumberFormat="1"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168" fontId="6" fillId="6" borderId="1" xfId="0" applyNumberFormat="1" applyFont="1" applyFill="1" applyBorder="1" applyAlignment="1" applyProtection="1">
      <alignment horizontal="center" vertical="center"/>
      <protection locked="0"/>
    </xf>
    <xf numFmtId="168" fontId="6" fillId="6" borderId="27" xfId="0" applyNumberFormat="1" applyFont="1" applyFill="1" applyBorder="1" applyAlignment="1" applyProtection="1">
      <alignment horizontal="center" vertical="center"/>
      <protection locked="0"/>
    </xf>
    <xf numFmtId="0" fontId="17" fillId="5" borderId="28" xfId="0" applyFont="1" applyFill="1" applyBorder="1" applyAlignment="1">
      <alignment horizontal="left" vertical="center"/>
    </xf>
    <xf numFmtId="167" fontId="17" fillId="6" borderId="6" xfId="0" applyNumberFormat="1" applyFont="1" applyFill="1" applyBorder="1" applyAlignment="1" applyProtection="1">
      <alignment horizontal="center" vertical="center" wrapText="1"/>
      <protection locked="0"/>
    </xf>
    <xf numFmtId="167" fontId="17" fillId="6" borderId="5" xfId="0" applyNumberFormat="1" applyFont="1" applyFill="1" applyBorder="1" applyAlignment="1" applyProtection="1">
      <alignment horizontal="center" vertical="center" wrapText="1"/>
      <protection locked="0"/>
    </xf>
    <xf numFmtId="167" fontId="17" fillId="6" borderId="22" xfId="0" applyNumberFormat="1" applyFont="1" applyFill="1" applyBorder="1" applyAlignment="1" applyProtection="1">
      <alignment horizontal="center" vertical="center" wrapText="1"/>
      <protection locked="0"/>
    </xf>
    <xf numFmtId="167" fontId="17" fillId="6" borderId="29" xfId="0" applyNumberFormat="1" applyFont="1" applyFill="1" applyBorder="1" applyAlignment="1" applyProtection="1">
      <alignment horizontal="center" vertical="center" wrapText="1"/>
      <protection locked="0"/>
    </xf>
    <xf numFmtId="167" fontId="17" fillId="6" borderId="30" xfId="0" applyNumberFormat="1" applyFont="1" applyFill="1" applyBorder="1" applyAlignment="1" applyProtection="1">
      <alignment horizontal="center" vertical="center" wrapText="1"/>
      <protection locked="0"/>
    </xf>
    <xf numFmtId="167" fontId="17" fillId="6" borderId="31" xfId="0" applyNumberFormat="1" applyFont="1" applyFill="1" applyBorder="1" applyAlignment="1" applyProtection="1">
      <alignment horizontal="center" vertical="center" wrapText="1"/>
      <protection locked="0"/>
    </xf>
    <xf numFmtId="0" fontId="11" fillId="5" borderId="37" xfId="0" applyFont="1" applyFill="1" applyBorder="1" applyAlignment="1">
      <alignment vertical="justify"/>
    </xf>
    <xf numFmtId="0" fontId="11" fillId="5" borderId="3" xfId="0" applyFont="1" applyFill="1" applyBorder="1" applyAlignment="1">
      <alignment vertical="justify"/>
    </xf>
    <xf numFmtId="0" fontId="11" fillId="6" borderId="21" xfId="0" applyFont="1" applyFill="1" applyBorder="1" applyAlignment="1" applyProtection="1">
      <alignment horizontal="center" vertical="center"/>
      <protection locked="0"/>
    </xf>
    <xf numFmtId="0" fontId="11" fillId="6" borderId="5"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22"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167" fontId="17" fillId="6" borderId="10" xfId="0" applyNumberFormat="1" applyFont="1" applyFill="1" applyBorder="1" applyAlignment="1" applyProtection="1">
      <alignment horizontal="center" vertical="center" wrapText="1"/>
      <protection locked="0"/>
    </xf>
    <xf numFmtId="167" fontId="17" fillId="6" borderId="11" xfId="0" applyNumberFormat="1" applyFont="1" applyFill="1" applyBorder="1" applyAlignment="1" applyProtection="1">
      <alignment horizontal="center" vertical="center" wrapText="1"/>
      <protection locked="0"/>
    </xf>
    <xf numFmtId="167" fontId="17" fillId="6" borderId="24" xfId="0" applyNumberFormat="1" applyFont="1" applyFill="1" applyBorder="1" applyAlignment="1" applyProtection="1">
      <alignment horizontal="center" vertical="center" wrapText="1"/>
      <protection locked="0"/>
    </xf>
    <xf numFmtId="0" fontId="11" fillId="5" borderId="45" xfId="0" applyFont="1" applyFill="1" applyBorder="1" applyAlignment="1">
      <alignment vertical="justify"/>
    </xf>
    <xf numFmtId="0" fontId="11" fillId="5" borderId="0" xfId="0" applyFont="1" applyFill="1" applyAlignment="1">
      <alignment vertical="justify"/>
    </xf>
    <xf numFmtId="0" fontId="11" fillId="6" borderId="25"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8" fillId="7" borderId="32"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15" fontId="6" fillId="3" borderId="1" xfId="0" applyNumberFormat="1" applyFont="1" applyFill="1" applyBorder="1" applyAlignment="1" applyProtection="1">
      <alignment horizontal="center" vertical="top"/>
      <protection locked="0"/>
    </xf>
    <xf numFmtId="0" fontId="6" fillId="3" borderId="1" xfId="0" applyFont="1" applyFill="1" applyBorder="1" applyAlignment="1" applyProtection="1">
      <alignment horizontal="center" vertical="top"/>
      <protection locked="0"/>
    </xf>
    <xf numFmtId="0" fontId="6" fillId="3" borderId="15" xfId="0" applyFont="1" applyFill="1" applyBorder="1" applyAlignment="1" applyProtection="1">
      <alignment horizontal="left" vertical="center"/>
      <protection locked="0"/>
    </xf>
    <xf numFmtId="0" fontId="8" fillId="7" borderId="33"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2" fillId="0" borderId="2" xfId="0" applyFont="1" applyBorder="1" applyAlignment="1">
      <alignment horizontal="right" vertical="center"/>
    </xf>
    <xf numFmtId="0" fontId="22" fillId="0" borderId="3" xfId="0" applyFont="1" applyBorder="1" applyAlignment="1">
      <alignment horizontal="righ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1" fillId="5" borderId="25" xfId="0" applyFont="1" applyFill="1" applyBorder="1" applyAlignment="1">
      <alignment horizontal="right" vertical="center" wrapText="1"/>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36" xfId="0" applyFont="1" applyFill="1" applyBorder="1" applyAlignment="1">
      <alignment horizontal="left"/>
    </xf>
    <xf numFmtId="0" fontId="17" fillId="3" borderId="10" xfId="2" applyFont="1" applyFill="1" applyBorder="1" applyAlignment="1" applyProtection="1">
      <alignment horizontal="left" vertical="center"/>
      <protection locked="0"/>
    </xf>
    <xf numFmtId="0" fontId="17" fillId="3" borderId="11"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31" fillId="0" borderId="30" xfId="0" applyFont="1" applyBorder="1" applyAlignment="1">
      <alignment horizontal="left" vertical="center" wrapText="1"/>
    </xf>
    <xf numFmtId="0" fontId="11" fillId="10" borderId="37" xfId="0" applyFont="1" applyFill="1" applyBorder="1" applyAlignment="1">
      <alignment horizontal="left" vertical="center" wrapText="1"/>
    </xf>
    <xf numFmtId="15" fontId="17"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1" fillId="10" borderId="27" xfId="0" applyFont="1" applyFill="1" applyBorder="1" applyAlignment="1">
      <alignment horizontal="right" vertical="center" wrapText="1"/>
    </xf>
    <xf numFmtId="0" fontId="17" fillId="6" borderId="38"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1" fillId="10" borderId="39"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7" fillId="6" borderId="27" xfId="0" applyFont="1" applyFill="1" applyBorder="1" applyAlignment="1">
      <alignment horizontal="left" vertical="center" wrapText="1"/>
    </xf>
    <xf numFmtId="0" fontId="11" fillId="9" borderId="21" xfId="0" applyFont="1" applyFill="1" applyBorder="1" applyAlignment="1">
      <alignment horizontal="center" vertical="center"/>
    </xf>
    <xf numFmtId="0" fontId="11" fillId="9" borderId="5" xfId="0" applyFont="1" applyFill="1" applyBorder="1" applyAlignment="1">
      <alignment horizontal="center" vertical="center"/>
    </xf>
    <xf numFmtId="0" fontId="11" fillId="9" borderId="22" xfId="0" applyFont="1" applyFill="1" applyBorder="1" applyAlignment="1">
      <alignment horizontal="center" vertical="center"/>
    </xf>
    <xf numFmtId="0" fontId="11" fillId="0" borderId="6" xfId="0" applyFont="1" applyBorder="1" applyAlignment="1">
      <alignment horizontal="center" wrapText="1"/>
    </xf>
    <xf numFmtId="0" fontId="11" fillId="0" borderId="5"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32" fillId="11" borderId="25" xfId="0" applyFont="1" applyFill="1" applyBorder="1" applyAlignment="1">
      <alignment horizontal="left"/>
    </xf>
    <xf numFmtId="0" fontId="32" fillId="11" borderId="1" xfId="0" applyFont="1" applyFill="1" applyBorder="1" applyAlignment="1">
      <alignment horizontal="left"/>
    </xf>
    <xf numFmtId="0" fontId="32" fillId="11" borderId="38" xfId="0" applyFont="1" applyFill="1" applyBorder="1" applyAlignment="1">
      <alignment horizontal="left"/>
    </xf>
    <xf numFmtId="0" fontId="6" fillId="0" borderId="1" xfId="0" applyFont="1" applyBorder="1" applyAlignment="1">
      <alignment horizontal="right" vertical="center"/>
    </xf>
    <xf numFmtId="164" fontId="17" fillId="0" borderId="2" xfId="0" applyNumberFormat="1" applyFont="1" applyBorder="1" applyAlignment="1">
      <alignment horizontal="right" vertical="center" wrapText="1"/>
    </xf>
    <xf numFmtId="164" fontId="17" fillId="0" borderId="3" xfId="0" applyNumberFormat="1" applyFont="1" applyBorder="1" applyAlignment="1">
      <alignment horizontal="right" vertical="center" wrapText="1"/>
    </xf>
    <xf numFmtId="164" fontId="17" fillId="0" borderId="4" xfId="0" applyNumberFormat="1" applyFont="1" applyBorder="1" applyAlignment="1">
      <alignment horizontal="right"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8" xfId="0" applyFont="1" applyBorder="1" applyAlignment="1">
      <alignment horizontal="center" vertical="center" wrapText="1"/>
    </xf>
    <xf numFmtId="0" fontId="6" fillId="0" borderId="7" xfId="0" applyFont="1" applyBorder="1" applyAlignment="1">
      <alignment horizontal="right" vertical="center" wrapText="1"/>
    </xf>
    <xf numFmtId="0" fontId="6" fillId="0" borderId="9" xfId="0" applyFont="1" applyBorder="1" applyAlignment="1">
      <alignment horizontal="right" vertical="center" wrapText="1"/>
    </xf>
    <xf numFmtId="0" fontId="6" fillId="0" borderId="12" xfId="0" applyFont="1" applyBorder="1" applyAlignment="1">
      <alignment horizontal="right"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2" xfId="0" applyFont="1" applyFill="1" applyBorder="1" applyAlignment="1">
      <alignment horizontal="center" vertical="center" wrapText="1"/>
    </xf>
    <xf numFmtId="166" fontId="22" fillId="0" borderId="26" xfId="1" applyNumberFormat="1" applyFont="1" applyFill="1" applyBorder="1" applyAlignment="1" applyProtection="1">
      <alignment horizontal="center" vertical="center"/>
    </xf>
    <xf numFmtId="166" fontId="22" fillId="0" borderId="40" xfId="1" applyNumberFormat="1" applyFont="1" applyFill="1" applyBorder="1" applyAlignment="1" applyProtection="1">
      <alignment horizontal="center" vertical="center"/>
    </xf>
    <xf numFmtId="0" fontId="20" fillId="5" borderId="2" xfId="0" applyFont="1" applyFill="1" applyBorder="1" applyAlignment="1">
      <alignment horizontal="center" vertical="center" wrapText="1"/>
    </xf>
    <xf numFmtId="0" fontId="20" fillId="5" borderId="4" xfId="0" applyFont="1" applyFill="1" applyBorder="1" applyAlignment="1">
      <alignment horizontal="center" vertical="center" wrapText="1"/>
    </xf>
    <xf numFmtId="3" fontId="6" fillId="3" borderId="2" xfId="0" applyNumberFormat="1" applyFont="1" applyFill="1" applyBorder="1" applyAlignment="1" applyProtection="1">
      <alignment horizontal="center" vertical="top"/>
      <protection locked="0"/>
    </xf>
    <xf numFmtId="3" fontId="6" fillId="3" borderId="4" xfId="0" applyNumberFormat="1" applyFont="1" applyFill="1" applyBorder="1" applyAlignment="1" applyProtection="1">
      <alignment horizontal="center" vertical="top"/>
      <protection locked="0"/>
    </xf>
    <xf numFmtId="0" fontId="17" fillId="3" borderId="0" xfId="0" applyFont="1" applyFill="1" applyAlignment="1" applyProtection="1">
      <alignment horizontal="left" vertical="center" wrapText="1"/>
      <protection locked="0"/>
    </xf>
    <xf numFmtId="0" fontId="17" fillId="3" borderId="9" xfId="0" applyFont="1" applyFill="1" applyBorder="1" applyAlignment="1" applyProtection="1">
      <alignment horizontal="left" vertical="center" wrapText="1"/>
      <protection locked="0"/>
    </xf>
    <xf numFmtId="166" fontId="11" fillId="0" borderId="1" xfId="1" applyNumberFormat="1" applyFont="1" applyFill="1" applyBorder="1" applyAlignment="1" applyProtection="1">
      <alignment horizontal="center" vertical="center"/>
    </xf>
    <xf numFmtId="0" fontId="11" fillId="5" borderId="6"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3" borderId="2" xfId="0" applyFont="1" applyFill="1" applyBorder="1" applyAlignment="1" applyProtection="1">
      <alignment horizontal="left" vertical="top"/>
      <protection locked="0"/>
    </xf>
    <xf numFmtId="0" fontId="11" fillId="3" borderId="3"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1" fillId="5" borderId="6"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12" xfId="0" applyFont="1" applyFill="1" applyBorder="1" applyAlignment="1">
      <alignment horizontal="left" vertical="top" wrapText="1"/>
    </xf>
    <xf numFmtId="15" fontId="6" fillId="6" borderId="1" xfId="0" applyNumberFormat="1" applyFont="1" applyFill="1" applyBorder="1" applyAlignment="1" applyProtection="1">
      <alignment horizontal="left" vertical="center"/>
      <protection locked="0"/>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18" fillId="0" borderId="1" xfId="0" applyFont="1" applyBorder="1" applyAlignment="1">
      <alignment horizontal="center"/>
    </xf>
    <xf numFmtId="0" fontId="19"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3" fontId="6" fillId="6" borderId="2" xfId="0" applyNumberFormat="1" applyFont="1" applyFill="1" applyBorder="1" applyAlignment="1" applyProtection="1">
      <alignment horizontal="center" vertical="top"/>
      <protection locked="0"/>
    </xf>
    <xf numFmtId="3" fontId="6" fillId="6" borderId="4" xfId="0" applyNumberFormat="1" applyFont="1" applyFill="1" applyBorder="1" applyAlignment="1" applyProtection="1">
      <alignment horizontal="center" vertical="top"/>
      <protection locked="0"/>
    </xf>
    <xf numFmtId="0" fontId="11" fillId="0" borderId="1" xfId="0" applyFont="1" applyBorder="1" applyAlignment="1">
      <alignment horizontal="right" vertical="center"/>
    </xf>
    <xf numFmtId="0" fontId="17" fillId="5" borderId="1" xfId="0" applyFont="1" applyFill="1" applyBorder="1" applyAlignment="1">
      <alignment horizontal="right" vertical="center"/>
    </xf>
    <xf numFmtId="169" fontId="20" fillId="6" borderId="2" xfId="0" applyNumberFormat="1" applyFont="1" applyFill="1" applyBorder="1" applyAlignment="1" applyProtection="1">
      <alignment horizontal="center" vertical="justify"/>
      <protection locked="0"/>
    </xf>
    <xf numFmtId="169" fontId="20" fillId="6" borderId="3" xfId="0" applyNumberFormat="1" applyFont="1" applyFill="1" applyBorder="1" applyAlignment="1" applyProtection="1">
      <alignment horizontal="center" vertical="justify"/>
      <protection locked="0"/>
    </xf>
    <xf numFmtId="169" fontId="20" fillId="6" borderId="4" xfId="0" applyNumberFormat="1" applyFont="1" applyFill="1" applyBorder="1" applyAlignment="1" applyProtection="1">
      <alignment horizontal="center" vertical="justify"/>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166" fontId="22" fillId="0" borderId="1" xfId="1" applyNumberFormat="1" applyFont="1" applyFill="1" applyBorder="1" applyAlignment="1" applyProtection="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6" borderId="3"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0" fontId="6" fillId="6" borderId="27" xfId="0" applyFont="1" applyFill="1" applyBorder="1" applyAlignment="1" applyProtection="1">
      <alignment horizontal="center" vertical="center"/>
      <protection locked="0"/>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6" fillId="3" borderId="2" xfId="0" applyFont="1" applyFill="1" applyBorder="1" applyAlignment="1" applyProtection="1">
      <alignment horizontal="center" wrapText="1"/>
      <protection locked="0"/>
    </xf>
    <xf numFmtId="0" fontId="6" fillId="3" borderId="3"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4" fillId="0" borderId="0" xfId="0" applyFont="1" applyAlignment="1">
      <alignment horizontal="left" vertical="top"/>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4" borderId="1" xfId="0" applyFont="1" applyFill="1" applyBorder="1" applyAlignment="1">
      <alignment horizontal="right"/>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4" fillId="0" borderId="5" xfId="0" applyFont="1" applyBorder="1" applyAlignment="1">
      <alignment horizontal="left" vertical="top" wrapText="1"/>
    </xf>
    <xf numFmtId="0" fontId="5" fillId="0" borderId="1" xfId="0" applyFont="1" applyBorder="1" applyAlignment="1">
      <alignment horizontal="left" vertical="top" wrapText="1"/>
    </xf>
    <xf numFmtId="168" fontId="6" fillId="3" borderId="1" xfId="0" applyNumberFormat="1" applyFont="1" applyFill="1" applyBorder="1" applyAlignment="1" applyProtection="1">
      <alignment horizontal="center" vertical="top" wrapText="1"/>
      <protection locked="0"/>
    </xf>
    <xf numFmtId="0" fontId="11" fillId="3" borderId="10" xfId="0" applyFont="1" applyFill="1" applyBorder="1" applyAlignment="1" applyProtection="1">
      <alignment horizontal="center" vertical="justify"/>
      <protection locked="0"/>
    </xf>
    <xf numFmtId="0" fontId="11" fillId="3" borderId="11" xfId="0" applyFont="1" applyFill="1" applyBorder="1" applyAlignment="1" applyProtection="1">
      <alignment horizontal="center" vertical="justify"/>
      <protection locked="0"/>
    </xf>
    <xf numFmtId="0" fontId="11" fillId="3" borderId="12" xfId="0" applyFont="1" applyFill="1" applyBorder="1" applyAlignment="1" applyProtection="1">
      <alignment horizontal="center" vertical="justify"/>
      <protection locked="0"/>
    </xf>
    <xf numFmtId="168" fontId="11" fillId="3" borderId="10" xfId="0" applyNumberFormat="1" applyFont="1" applyFill="1" applyBorder="1" applyAlignment="1" applyProtection="1">
      <alignment horizontal="center" vertical="top"/>
      <protection locked="0"/>
    </xf>
    <xf numFmtId="168" fontId="11" fillId="3" borderId="11" xfId="0" applyNumberFormat="1" applyFont="1" applyFill="1" applyBorder="1" applyAlignment="1" applyProtection="1">
      <alignment horizontal="center" vertical="top"/>
      <protection locked="0"/>
    </xf>
    <xf numFmtId="168" fontId="11" fillId="3" borderId="12" xfId="0" applyNumberFormat="1" applyFont="1" applyFill="1" applyBorder="1" applyAlignment="1" applyProtection="1">
      <alignment horizontal="center" vertical="top"/>
      <protection locked="0"/>
    </xf>
    <xf numFmtId="0" fontId="9" fillId="5" borderId="1" xfId="0" applyFont="1" applyFill="1" applyBorder="1" applyAlignment="1">
      <alignment vertical="top" wrapText="1"/>
    </xf>
    <xf numFmtId="0" fontId="10" fillId="5" borderId="6" xfId="0" applyFont="1" applyFill="1" applyBorder="1" applyAlignment="1">
      <alignment vertical="justify"/>
    </xf>
    <xf numFmtId="0" fontId="10" fillId="5" borderId="5" xfId="0" applyFont="1" applyFill="1" applyBorder="1" applyAlignment="1">
      <alignment vertical="justify"/>
    </xf>
    <xf numFmtId="0" fontId="10" fillId="5" borderId="7" xfId="0" applyFont="1" applyFill="1" applyBorder="1" applyAlignment="1">
      <alignment vertical="justify"/>
    </xf>
    <xf numFmtId="0" fontId="11" fillId="3" borderId="8"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0" fillId="5" borderId="6" xfId="0" applyFont="1" applyFill="1" applyBorder="1" applyAlignment="1">
      <alignment horizontal="left" vertical="justify"/>
    </xf>
    <xf numFmtId="0" fontId="10" fillId="5" borderId="5" xfId="0" applyFont="1" applyFill="1" applyBorder="1" applyAlignment="1">
      <alignment horizontal="left" vertical="justify"/>
    </xf>
    <xf numFmtId="0" fontId="10" fillId="5" borderId="7" xfId="0" applyFont="1" applyFill="1" applyBorder="1" applyAlignment="1">
      <alignment horizontal="left" vertical="justify"/>
    </xf>
  </cellXfs>
  <cellStyles count="5">
    <cellStyle name="Currency" xfId="1" builtinId="4"/>
    <cellStyle name="Hyperlink" xfId="2" builtinId="8"/>
    <cellStyle name="Hyperlink 2" xfId="4" xr:uid="{B06ED6D2-BDCC-405D-BD7D-1663D6FADFB8}"/>
    <cellStyle name="Normal" xfId="0" builtinId="0"/>
    <cellStyle name="Normal 3" xfId="3" xr:uid="{7B40DDA7-2A3D-4A93-8883-D2219DCF4EBF}"/>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91440</xdr:rowOff>
    </xdr:from>
    <xdr:ext cx="1016450" cy="502920"/>
    <xdr:pic>
      <xdr:nvPicPr>
        <xdr:cNvPr id="2" name="Picture 1">
          <a:extLst>
            <a:ext uri="{FF2B5EF4-FFF2-40B4-BE49-F238E27FC236}">
              <a16:creationId xmlns:a16="http://schemas.microsoft.com/office/drawing/2014/main" id="{45633F5E-329D-479A-ACA1-B548E356D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1440"/>
          <a:ext cx="1016450" cy="5029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186690</xdr:rowOff>
    </xdr:to>
    <xdr:pic>
      <xdr:nvPicPr>
        <xdr:cNvPr id="2" name="Picture 1">
          <a:extLst>
            <a:ext uri="{FF2B5EF4-FFF2-40B4-BE49-F238E27FC236}">
              <a16:creationId xmlns:a16="http://schemas.microsoft.com/office/drawing/2014/main" id="{1244CAE5-2921-46A9-B79B-9EDEDCB953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90500"/>
          <a:ext cx="1158871" cy="5676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514350</xdr:colOff>
          <xdr:row>18</xdr:row>
          <xdr:rowOff>161925</xdr:rowOff>
        </xdr:from>
        <xdr:to>
          <xdr:col>8</xdr:col>
          <xdr:colOff>514350</xdr:colOff>
          <xdr:row>20</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18</xdr:row>
          <xdr:rowOff>161925</xdr:rowOff>
        </xdr:from>
        <xdr:to>
          <xdr:col>6</xdr:col>
          <xdr:colOff>523875</xdr:colOff>
          <xdr:row>20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161925</xdr:rowOff>
        </xdr:from>
        <xdr:to>
          <xdr:col>9</xdr:col>
          <xdr:colOff>38100</xdr:colOff>
          <xdr:row>41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21</xdr:row>
          <xdr:rowOff>161925</xdr:rowOff>
        </xdr:from>
        <xdr:to>
          <xdr:col>9</xdr:col>
          <xdr:colOff>266700</xdr:colOff>
          <xdr:row>23</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48</xdr:row>
          <xdr:rowOff>0</xdr:rowOff>
        </xdr:from>
        <xdr:to>
          <xdr:col>3</xdr:col>
          <xdr:colOff>438150</xdr:colOff>
          <xdr:row>49</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48</xdr:row>
          <xdr:rowOff>0</xdr:rowOff>
        </xdr:from>
        <xdr:to>
          <xdr:col>5</xdr:col>
          <xdr:colOff>476250</xdr:colOff>
          <xdr:row>49</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39</xdr:row>
          <xdr:rowOff>171450</xdr:rowOff>
        </xdr:from>
        <xdr:to>
          <xdr:col>9</xdr:col>
          <xdr:colOff>409575</xdr:colOff>
          <xdr:row>41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0</xdr:row>
      <xdr:rowOff>123825</xdr:rowOff>
    </xdr:from>
    <xdr:ext cx="1016450" cy="502920"/>
    <xdr:pic>
      <xdr:nvPicPr>
        <xdr:cNvPr id="5" name="Picture 4">
          <a:extLst>
            <a:ext uri="{FF2B5EF4-FFF2-40B4-BE49-F238E27FC236}">
              <a16:creationId xmlns:a16="http://schemas.microsoft.com/office/drawing/2014/main" id="{B8427DB6-1858-4F9E-8BF1-8111D8AC5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23825"/>
          <a:ext cx="1016450" cy="5029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20</xdr:row>
          <xdr:rowOff>0</xdr:rowOff>
        </xdr:from>
        <xdr:to>
          <xdr:col>9</xdr:col>
          <xdr:colOff>38100</xdr:colOff>
          <xdr:row>21</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20</xdr:row>
          <xdr:rowOff>0</xdr:rowOff>
        </xdr:from>
        <xdr:to>
          <xdr:col>9</xdr:col>
          <xdr:colOff>409575</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16565</xdr:colOff>
      <xdr:row>0</xdr:row>
      <xdr:rowOff>82826</xdr:rowOff>
    </xdr:from>
    <xdr:to>
      <xdr:col>1</xdr:col>
      <xdr:colOff>1176678</xdr:colOff>
      <xdr:row>3</xdr:row>
      <xdr:rowOff>52346</xdr:rowOff>
    </xdr:to>
    <xdr:pic>
      <xdr:nvPicPr>
        <xdr:cNvPr id="2" name="Picture 1">
          <a:extLst>
            <a:ext uri="{FF2B5EF4-FFF2-40B4-BE49-F238E27FC236}">
              <a16:creationId xmlns:a16="http://schemas.microsoft.com/office/drawing/2014/main" id="{E8E1F898-F094-4230-B485-7E4293EF3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87" y="82826"/>
          <a:ext cx="1160113" cy="557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40</xdr:row>
          <xdr:rowOff>19050</xdr:rowOff>
        </xdr:from>
        <xdr:to>
          <xdr:col>9</xdr:col>
          <xdr:colOff>0</xdr:colOff>
          <xdr:row>41</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40</xdr:row>
          <xdr:rowOff>0</xdr:rowOff>
        </xdr:from>
        <xdr:to>
          <xdr:col>9</xdr:col>
          <xdr:colOff>419100</xdr:colOff>
          <xdr:row>41</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1</xdr:col>
      <xdr:colOff>0</xdr:colOff>
      <xdr:row>3</xdr:row>
      <xdr:rowOff>186690</xdr:rowOff>
    </xdr:to>
    <xdr:pic>
      <xdr:nvPicPr>
        <xdr:cNvPr id="2" name="Picture 1">
          <a:extLst>
            <a:ext uri="{FF2B5EF4-FFF2-40B4-BE49-F238E27FC236}">
              <a16:creationId xmlns:a16="http://schemas.microsoft.com/office/drawing/2014/main" id="{D20DB1E4-539D-467F-A68F-4BEAC56C1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90500"/>
          <a:ext cx="1158871" cy="5676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314325</xdr:colOff>
          <xdr:row>24</xdr:row>
          <xdr:rowOff>9525</xdr:rowOff>
        </xdr:from>
        <xdr:to>
          <xdr:col>9</xdr:col>
          <xdr:colOff>314325</xdr:colOff>
          <xdr:row>38</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742950</xdr:colOff>
          <xdr:row>21</xdr:row>
          <xdr:rowOff>19050</xdr:rowOff>
        </xdr:from>
        <xdr:to>
          <xdr:col>8</xdr:col>
          <xdr:colOff>742950</xdr:colOff>
          <xdr:row>22</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180975</xdr:rowOff>
        </xdr:from>
        <xdr:to>
          <xdr:col>3</xdr:col>
          <xdr:colOff>9525</xdr:colOff>
          <xdr:row>45</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21</xdr:row>
          <xdr:rowOff>19050</xdr:rowOff>
        </xdr:from>
        <xdr:to>
          <xdr:col>6</xdr:col>
          <xdr:colOff>533400</xdr:colOff>
          <xdr:row>22</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14</xdr:row>
          <xdr:rowOff>0</xdr:rowOff>
        </xdr:from>
        <xdr:to>
          <xdr:col>5</xdr:col>
          <xdr:colOff>504825</xdr:colOff>
          <xdr:row>15</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0</xdr:rowOff>
        </xdr:from>
        <xdr:to>
          <xdr:col>7</xdr:col>
          <xdr:colOff>19050</xdr:colOff>
          <xdr:row>40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0</xdr:rowOff>
        </xdr:from>
        <xdr:to>
          <xdr:col>7</xdr:col>
          <xdr:colOff>9525</xdr:colOff>
          <xdr:row>40</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43</xdr:row>
          <xdr:rowOff>180975</xdr:rowOff>
        </xdr:from>
        <xdr:to>
          <xdr:col>5</xdr:col>
          <xdr:colOff>209550</xdr:colOff>
          <xdr:row>45</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0</xdr:row>
      <xdr:rowOff>114300</xdr:rowOff>
    </xdr:from>
    <xdr:to>
      <xdr:col>2</xdr:col>
      <xdr:colOff>445738</xdr:colOff>
      <xdr:row>3</xdr:row>
      <xdr:rowOff>81335</xdr:rowOff>
    </xdr:to>
    <xdr:pic>
      <xdr:nvPicPr>
        <xdr:cNvPr id="5" name="Picture 4">
          <a:extLst>
            <a:ext uri="{FF2B5EF4-FFF2-40B4-BE49-F238E27FC236}">
              <a16:creationId xmlns:a16="http://schemas.microsoft.com/office/drawing/2014/main" id="{97F93B7C-B850-4D6E-8534-F2E5EFA64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4300"/>
          <a:ext cx="1160113" cy="5575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514350</xdr:colOff>
          <xdr:row>20</xdr:row>
          <xdr:rowOff>161925</xdr:rowOff>
        </xdr:from>
        <xdr:to>
          <xdr:col>8</xdr:col>
          <xdr:colOff>514350</xdr:colOff>
          <xdr:row>22</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20</xdr:row>
          <xdr:rowOff>161925</xdr:rowOff>
        </xdr:from>
        <xdr:to>
          <xdr:col>6</xdr:col>
          <xdr:colOff>523875</xdr:colOff>
          <xdr:row>22</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xdr:row>
          <xdr:rowOff>161925</xdr:rowOff>
        </xdr:from>
        <xdr:to>
          <xdr:col>9</xdr:col>
          <xdr:colOff>266700</xdr:colOff>
          <xdr:row>38</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39</xdr:row>
          <xdr:rowOff>161925</xdr:rowOff>
        </xdr:from>
        <xdr:to>
          <xdr:col>9</xdr:col>
          <xdr:colOff>38100</xdr:colOff>
          <xdr:row>40</xdr:row>
          <xdr:rowOff>180975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39</xdr:row>
          <xdr:rowOff>171450</xdr:rowOff>
        </xdr:from>
        <xdr:to>
          <xdr:col>9</xdr:col>
          <xdr:colOff>409575</xdr:colOff>
          <xdr:row>41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179070</xdr:rowOff>
    </xdr:to>
    <xdr:pic>
      <xdr:nvPicPr>
        <xdr:cNvPr id="2" name="Picture 1">
          <a:extLst>
            <a:ext uri="{FF2B5EF4-FFF2-40B4-BE49-F238E27FC236}">
              <a16:creationId xmlns:a16="http://schemas.microsoft.com/office/drawing/2014/main" id="{273B8705-296D-4B38-A0B2-8DEBBC06E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90500"/>
          <a:ext cx="1158871" cy="5600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314325</xdr:colOff>
          <xdr:row>20</xdr:row>
          <xdr:rowOff>0</xdr:rowOff>
        </xdr:from>
        <xdr:to>
          <xdr:col>7</xdr:col>
          <xdr:colOff>314325</xdr:colOff>
          <xdr:row>21</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20</xdr:row>
          <xdr:rowOff>0</xdr:rowOff>
        </xdr:from>
        <xdr:to>
          <xdr:col>7</xdr:col>
          <xdr:colOff>314325</xdr:colOff>
          <xdr:row>21</xdr:row>
          <xdr:rowOff>85725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27</xdr:row>
          <xdr:rowOff>0</xdr:rowOff>
        </xdr:from>
        <xdr:to>
          <xdr:col>9</xdr:col>
          <xdr:colOff>323850</xdr:colOff>
          <xdr:row>28</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28</xdr:row>
          <xdr:rowOff>171450</xdr:rowOff>
        </xdr:from>
        <xdr:to>
          <xdr:col>5</xdr:col>
          <xdr:colOff>438150</xdr:colOff>
          <xdr:row>30</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89453</xdr:rowOff>
    </xdr:from>
    <xdr:to>
      <xdr:col>2</xdr:col>
      <xdr:colOff>244471</xdr:colOff>
      <xdr:row>3</xdr:row>
      <xdr:rowOff>58973</xdr:rowOff>
    </xdr:to>
    <xdr:pic>
      <xdr:nvPicPr>
        <xdr:cNvPr id="4" name="Picture 3">
          <a:extLst>
            <a:ext uri="{FF2B5EF4-FFF2-40B4-BE49-F238E27FC236}">
              <a16:creationId xmlns:a16="http://schemas.microsoft.com/office/drawing/2014/main" id="{E1F1E90E-224D-4A6D-8E3B-1420E832F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97" y="89453"/>
          <a:ext cx="1160113" cy="55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186690</xdr:rowOff>
    </xdr:to>
    <xdr:pic>
      <xdr:nvPicPr>
        <xdr:cNvPr id="2" name="Picture 1">
          <a:extLst>
            <a:ext uri="{FF2B5EF4-FFF2-40B4-BE49-F238E27FC236}">
              <a16:creationId xmlns:a16="http://schemas.microsoft.com/office/drawing/2014/main" id="{DE8E3932-A204-41C5-B9F9-5BB3EB1422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0"/>
          <a:ext cx="1158871" cy="567690"/>
        </a:xfrm>
        <a:prstGeom prst="rect">
          <a:avLst/>
        </a:prstGeom>
      </xdr:spPr>
    </xdr:pic>
    <xdr:clientData/>
  </xdr:twoCellAnchor>
  <xdr:twoCellAnchor editAs="oneCell">
    <xdr:from>
      <xdr:col>1</xdr:col>
      <xdr:colOff>7327</xdr:colOff>
      <xdr:row>0</xdr:row>
      <xdr:rowOff>109171</xdr:rowOff>
    </xdr:from>
    <xdr:to>
      <xdr:col>2</xdr:col>
      <xdr:colOff>413723</xdr:colOff>
      <xdr:row>3</xdr:row>
      <xdr:rowOff>86311</xdr:rowOff>
    </xdr:to>
    <xdr:pic>
      <xdr:nvPicPr>
        <xdr:cNvPr id="4" name="Picture 3">
          <a:extLst>
            <a:ext uri="{FF2B5EF4-FFF2-40B4-BE49-F238E27FC236}">
              <a16:creationId xmlns:a16="http://schemas.microsoft.com/office/drawing/2014/main" id="{8755A9AF-0EFC-4379-A57D-F2EFF40AD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9171"/>
          <a:ext cx="1161069" cy="5632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xlerate@ieso.ca"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drawing" Target="../drawings/drawing4.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printerSettings" Target="../printerSettings/printerSettings4.bin"/><Relationship Id="rId16" Type="http://schemas.openxmlformats.org/officeDocument/2006/relationships/ctrlProp" Target="../ctrlProps/ctrlProp21.xml"/><Relationship Id="rId1" Type="http://schemas.openxmlformats.org/officeDocument/2006/relationships/hyperlink" Target="mailto:xlerate@ieso.ca"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vmlDrawing" Target="../drawings/vmlDrawing3.v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mailto:xlerate@ieso.ca?subject=Request%20for%20accessible%20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J34"/>
  <sheetViews>
    <sheetView tabSelected="1" zoomScaleNormal="100" workbookViewId="0">
      <selection activeCell="B6" sqref="B6:G13"/>
    </sheetView>
  </sheetViews>
  <sheetFormatPr defaultColWidth="0" defaultRowHeight="12.75" customHeight="1" zeroHeight="1" x14ac:dyDescent="0.2"/>
  <cols>
    <col min="1" max="1" width="3.28515625" style="37" customWidth="1"/>
    <col min="2" max="2" width="9.42578125" style="37" customWidth="1"/>
    <col min="3" max="4" width="30.5703125" style="37" customWidth="1"/>
    <col min="5" max="5" width="19" style="37" customWidth="1"/>
    <col min="6" max="6" width="12.7109375" style="37" customWidth="1"/>
    <col min="7" max="7" width="11.7109375" style="37" customWidth="1"/>
    <col min="8" max="8" width="4.140625" style="37" customWidth="1"/>
    <col min="9" max="16384" width="8.85546875" style="37" hidden="1"/>
  </cols>
  <sheetData>
    <row r="1" spans="2:10" x14ac:dyDescent="0.2"/>
    <row r="2" spans="2:10" ht="15.75" x14ac:dyDescent="0.25">
      <c r="B2" s="111" t="s">
        <v>132</v>
      </c>
      <c r="C2" s="111"/>
      <c r="D2" s="111"/>
      <c r="E2" s="111"/>
      <c r="F2" s="111"/>
      <c r="G2" s="111"/>
      <c r="H2" s="58"/>
      <c r="I2" s="58"/>
      <c r="J2" s="58"/>
    </row>
    <row r="3" spans="2:10" ht="15.75" x14ac:dyDescent="0.25">
      <c r="B3" s="112" t="s">
        <v>118</v>
      </c>
      <c r="C3" s="112"/>
      <c r="D3" s="112"/>
      <c r="E3" s="112"/>
      <c r="F3" s="112"/>
      <c r="G3" s="112"/>
    </row>
    <row r="4" spans="2:10" ht="16.5" thickBot="1" x14ac:dyDescent="0.3">
      <c r="C4" s="38"/>
    </row>
    <row r="5" spans="2:10" ht="15.75" customHeight="1" x14ac:dyDescent="0.25">
      <c r="B5" s="130" t="s">
        <v>119</v>
      </c>
      <c r="C5" s="131"/>
      <c r="D5" s="131"/>
      <c r="E5" s="131"/>
      <c r="F5" s="131"/>
      <c r="G5" s="132"/>
    </row>
    <row r="6" spans="2:10" x14ac:dyDescent="0.2">
      <c r="B6" s="113" t="s">
        <v>196</v>
      </c>
      <c r="C6" s="114"/>
      <c r="D6" s="114"/>
      <c r="E6" s="114"/>
      <c r="F6" s="114"/>
      <c r="G6" s="115"/>
    </row>
    <row r="7" spans="2:10" x14ac:dyDescent="0.2">
      <c r="B7" s="116"/>
      <c r="C7" s="117"/>
      <c r="D7" s="117"/>
      <c r="E7" s="117"/>
      <c r="F7" s="117"/>
      <c r="G7" s="118"/>
    </row>
    <row r="8" spans="2:10" x14ac:dyDescent="0.2">
      <c r="B8" s="116"/>
      <c r="C8" s="117"/>
      <c r="D8" s="117"/>
      <c r="E8" s="117"/>
      <c r="F8" s="117"/>
      <c r="G8" s="118"/>
    </row>
    <row r="9" spans="2:10" x14ac:dyDescent="0.2">
      <c r="B9" s="116"/>
      <c r="C9" s="117"/>
      <c r="D9" s="117"/>
      <c r="E9" s="117"/>
      <c r="F9" s="117"/>
      <c r="G9" s="118"/>
    </row>
    <row r="10" spans="2:10" x14ac:dyDescent="0.2">
      <c r="B10" s="116"/>
      <c r="C10" s="117"/>
      <c r="D10" s="117"/>
      <c r="E10" s="117"/>
      <c r="F10" s="117"/>
      <c r="G10" s="118"/>
    </row>
    <row r="11" spans="2:10" x14ac:dyDescent="0.2">
      <c r="B11" s="116"/>
      <c r="C11" s="117"/>
      <c r="D11" s="117"/>
      <c r="E11" s="117"/>
      <c r="F11" s="117"/>
      <c r="G11" s="118"/>
    </row>
    <row r="12" spans="2:10" x14ac:dyDescent="0.2">
      <c r="B12" s="116"/>
      <c r="C12" s="117"/>
      <c r="D12" s="117"/>
      <c r="E12" s="117"/>
      <c r="F12" s="117"/>
      <c r="G12" s="118"/>
    </row>
    <row r="13" spans="2:10" x14ac:dyDescent="0.2">
      <c r="B13" s="119"/>
      <c r="C13" s="120"/>
      <c r="D13" s="120"/>
      <c r="E13" s="120"/>
      <c r="F13" s="120"/>
      <c r="G13" s="121"/>
    </row>
    <row r="14" spans="2:10" ht="15" x14ac:dyDescent="0.25">
      <c r="B14" s="133" t="s">
        <v>195</v>
      </c>
      <c r="C14" s="134"/>
      <c r="D14" s="134"/>
      <c r="E14" s="134"/>
      <c r="F14" s="134"/>
      <c r="G14" s="135"/>
    </row>
    <row r="15" spans="2:10" ht="12.75" customHeight="1" x14ac:dyDescent="0.2">
      <c r="B15" s="136" t="s">
        <v>197</v>
      </c>
      <c r="C15" s="137"/>
      <c r="D15" s="137"/>
      <c r="E15" s="137"/>
      <c r="F15" s="137"/>
      <c r="G15" s="138"/>
    </row>
    <row r="16" spans="2:10" ht="15" customHeight="1" x14ac:dyDescent="0.2">
      <c r="B16" s="136"/>
      <c r="C16" s="137"/>
      <c r="D16" s="137"/>
      <c r="E16" s="137"/>
      <c r="F16" s="137"/>
      <c r="G16" s="138"/>
    </row>
    <row r="17" spans="2:7" ht="15" customHeight="1" x14ac:dyDescent="0.2">
      <c r="B17" s="136"/>
      <c r="C17" s="137"/>
      <c r="D17" s="137"/>
      <c r="E17" s="137"/>
      <c r="F17" s="137"/>
      <c r="G17" s="138"/>
    </row>
    <row r="18" spans="2:7" ht="15" customHeight="1" x14ac:dyDescent="0.2">
      <c r="B18" s="136"/>
      <c r="C18" s="137"/>
      <c r="D18" s="137"/>
      <c r="E18" s="137"/>
      <c r="F18" s="137"/>
      <c r="G18" s="138"/>
    </row>
    <row r="19" spans="2:7" ht="15" customHeight="1" thickBot="1" x14ac:dyDescent="0.25">
      <c r="B19" s="139"/>
      <c r="C19" s="140"/>
      <c r="D19" s="140"/>
      <c r="E19" s="140"/>
      <c r="F19" s="140"/>
      <c r="G19" s="141"/>
    </row>
    <row r="20" spans="2:7" x14ac:dyDescent="0.2">
      <c r="B20" s="39"/>
      <c r="C20" s="39"/>
      <c r="D20" s="39"/>
      <c r="E20" s="39"/>
      <c r="F20" s="39"/>
      <c r="G20" s="39"/>
    </row>
    <row r="21" spans="2:7" ht="15" x14ac:dyDescent="0.25">
      <c r="B21" s="40" t="s">
        <v>199</v>
      </c>
    </row>
    <row r="22" spans="2:7" ht="28.5" customHeight="1" thickBot="1" x14ac:dyDescent="0.25">
      <c r="C22" s="72" t="s">
        <v>120</v>
      </c>
      <c r="D22" s="41" t="s">
        <v>121</v>
      </c>
      <c r="E22" s="42" t="s">
        <v>122</v>
      </c>
      <c r="F22" s="122" t="s">
        <v>123</v>
      </c>
      <c r="G22" s="122"/>
    </row>
    <row r="23" spans="2:7" ht="158.25" customHeight="1" thickBot="1" x14ac:dyDescent="0.25">
      <c r="B23" s="43" t="s">
        <v>124</v>
      </c>
      <c r="C23" s="44" t="s">
        <v>191</v>
      </c>
      <c r="D23" s="44" t="s">
        <v>202</v>
      </c>
      <c r="E23" s="44" t="s">
        <v>130</v>
      </c>
      <c r="F23" s="123" t="s">
        <v>151</v>
      </c>
      <c r="G23" s="124"/>
    </row>
    <row r="24" spans="2:7" ht="120" customHeight="1" thickBot="1" x14ac:dyDescent="0.25">
      <c r="B24" s="45" t="s">
        <v>32</v>
      </c>
      <c r="C24" s="46" t="s">
        <v>133</v>
      </c>
      <c r="D24" s="46" t="s">
        <v>134</v>
      </c>
      <c r="E24" s="46" t="s">
        <v>131</v>
      </c>
      <c r="F24" s="109" t="s">
        <v>212</v>
      </c>
      <c r="G24" s="110"/>
    </row>
    <row r="25" spans="2:7" ht="36" customHeight="1" x14ac:dyDescent="0.2">
      <c r="B25" s="125" t="s">
        <v>212</v>
      </c>
      <c r="C25" s="126"/>
      <c r="D25" s="126"/>
      <c r="E25" s="126"/>
      <c r="F25" s="126"/>
      <c r="G25" s="126"/>
    </row>
    <row r="26" spans="2:7" ht="15" x14ac:dyDescent="0.25">
      <c r="B26" s="40" t="s">
        <v>198</v>
      </c>
      <c r="C26" s="47"/>
      <c r="D26" s="47"/>
      <c r="E26" s="47"/>
      <c r="F26" s="47"/>
      <c r="G26" s="47"/>
    </row>
    <row r="27" spans="2:7" ht="31.5" customHeight="1" thickBot="1" x14ac:dyDescent="0.25">
      <c r="C27" s="72" t="s">
        <v>120</v>
      </c>
      <c r="D27" s="41" t="s">
        <v>121</v>
      </c>
      <c r="E27" s="48" t="s">
        <v>125</v>
      </c>
      <c r="F27" s="127" t="s">
        <v>126</v>
      </c>
      <c r="G27" s="127"/>
    </row>
    <row r="28" spans="2:7" ht="122.25" customHeight="1" thickBot="1" x14ac:dyDescent="0.25">
      <c r="B28" s="49" t="s">
        <v>124</v>
      </c>
      <c r="C28" s="44" t="s">
        <v>192</v>
      </c>
      <c r="D28" s="44" t="s">
        <v>135</v>
      </c>
      <c r="E28" s="44" t="s">
        <v>136</v>
      </c>
      <c r="F28" s="128" t="s">
        <v>137</v>
      </c>
      <c r="G28" s="129"/>
    </row>
    <row r="29" spans="2:7" ht="72.75" thickBot="1" x14ac:dyDescent="0.25">
      <c r="B29" s="50" t="s">
        <v>127</v>
      </c>
      <c r="C29" s="51" t="s">
        <v>193</v>
      </c>
      <c r="D29" s="46" t="s">
        <v>152</v>
      </c>
      <c r="E29" s="46" t="s">
        <v>194</v>
      </c>
      <c r="F29" s="128" t="s">
        <v>218</v>
      </c>
      <c r="G29" s="129"/>
    </row>
    <row r="30" spans="2:7" ht="98.25" customHeight="1" thickBot="1" x14ac:dyDescent="0.25">
      <c r="B30" s="52" t="s">
        <v>128</v>
      </c>
      <c r="C30" s="53"/>
      <c r="D30" s="53"/>
      <c r="E30" s="53"/>
      <c r="F30" s="109" t="s">
        <v>129</v>
      </c>
      <c r="G30" s="110"/>
    </row>
    <row r="31" spans="2:7" x14ac:dyDescent="0.2">
      <c r="B31" s="54"/>
      <c r="C31" s="55"/>
      <c r="D31" s="56"/>
      <c r="E31" s="55"/>
      <c r="F31" s="57"/>
      <c r="G31" s="57"/>
    </row>
    <row r="32" spans="2:7" hidden="1" x14ac:dyDescent="0.2">
      <c r="B32" s="54"/>
      <c r="C32" s="55"/>
      <c r="D32" s="56"/>
      <c r="E32" s="55"/>
      <c r="F32" s="57"/>
      <c r="G32" s="57"/>
    </row>
    <row r="33" hidden="1" x14ac:dyDescent="0.2"/>
    <row r="34" hidden="1" x14ac:dyDescent="0.2"/>
  </sheetData>
  <sheetProtection algorithmName="SHA-512" hashValue="ksft+5jJQRArps9ubYXI/0BasOJHpJSVdDos02M1zu4wFYg5s4uqaivAcqQzBfwUKTN7Ny//7t6BCk8avkkjpQ==" saltValue="ATtgBCh5Z2XopypHtfPgog==" spinCount="100000" sheet="1" objects="1" scenarios="1"/>
  <mergeCells count="14">
    <mergeCell ref="F30:G30"/>
    <mergeCell ref="B2:G2"/>
    <mergeCell ref="B3:G3"/>
    <mergeCell ref="B6:G13"/>
    <mergeCell ref="F22:G22"/>
    <mergeCell ref="F23:G23"/>
    <mergeCell ref="F24:G24"/>
    <mergeCell ref="B25:G25"/>
    <mergeCell ref="F27:G27"/>
    <mergeCell ref="F28:G28"/>
    <mergeCell ref="F29:G29"/>
    <mergeCell ref="B5:G5"/>
    <mergeCell ref="B14:G14"/>
    <mergeCell ref="B15:G1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C45F-47A9-421D-8219-73BA2C69A5E8}">
  <sheetPr>
    <tabColor theme="4" tint="-0.499984740745262"/>
    <pageSetUpPr fitToPage="1"/>
  </sheetPr>
  <dimension ref="A1:M88"/>
  <sheetViews>
    <sheetView showGridLines="0" zoomScaleNormal="100" workbookViewId="0">
      <selection activeCell="C63" sqref="C63:E63"/>
    </sheetView>
  </sheetViews>
  <sheetFormatPr defaultColWidth="0" defaultRowHeight="15" zeroHeight="1" x14ac:dyDescent="0.25"/>
  <cols>
    <col min="1" max="1" width="2.28515625" customWidth="1"/>
    <col min="2" max="2" width="11.28515625" customWidth="1"/>
    <col min="3" max="3" width="12.28515625" customWidth="1"/>
    <col min="4" max="5" width="13.42578125" customWidth="1"/>
    <col min="6" max="6" width="11.28515625" customWidth="1"/>
    <col min="7" max="7" width="12.7109375" customWidth="1"/>
    <col min="8" max="8" width="14.140625" customWidth="1"/>
    <col min="9" max="9" width="16.5703125" customWidth="1"/>
    <col min="10" max="10" width="12.7109375" customWidth="1"/>
    <col min="11" max="11" width="1.7109375" customWidth="1"/>
    <col min="12" max="12" width="12.7109375" hidden="1" customWidth="1"/>
    <col min="13" max="13" width="3" hidden="1" customWidth="1"/>
    <col min="14" max="16384" width="0.28515625" hidden="1"/>
  </cols>
  <sheetData>
    <row r="1" spans="2:12" x14ac:dyDescent="0.25"/>
    <row r="2" spans="2:12" ht="15.75" x14ac:dyDescent="0.25">
      <c r="B2" s="111" t="s">
        <v>132</v>
      </c>
      <c r="C2" s="111"/>
      <c r="D2" s="111"/>
      <c r="E2" s="111"/>
      <c r="F2" s="111"/>
      <c r="G2" s="111"/>
      <c r="H2" s="111"/>
      <c r="I2" s="111"/>
      <c r="J2" s="111"/>
    </row>
    <row r="3" spans="2:12" ht="15.75" x14ac:dyDescent="0.25">
      <c r="B3" s="111" t="s">
        <v>138</v>
      </c>
      <c r="C3" s="111"/>
      <c r="D3" s="111"/>
      <c r="E3" s="111"/>
      <c r="F3" s="111"/>
      <c r="G3" s="111"/>
      <c r="H3" s="111"/>
      <c r="I3" s="111"/>
      <c r="J3" s="111"/>
    </row>
    <row r="4" spans="2:12" x14ac:dyDescent="0.25"/>
    <row r="5" spans="2:12" ht="14.45" customHeight="1" x14ac:dyDescent="0.25">
      <c r="B5" s="142" t="s">
        <v>187</v>
      </c>
      <c r="C5" s="142"/>
      <c r="D5" s="142"/>
      <c r="E5" s="142"/>
      <c r="F5" s="142"/>
      <c r="G5" s="142"/>
      <c r="H5" s="142"/>
      <c r="I5" s="142"/>
      <c r="J5" s="142"/>
    </row>
    <row r="6" spans="2:12" x14ac:dyDescent="0.25">
      <c r="B6" s="142"/>
      <c r="C6" s="142"/>
      <c r="D6" s="142"/>
      <c r="E6" s="142"/>
      <c r="F6" s="142"/>
      <c r="G6" s="142"/>
      <c r="H6" s="142"/>
      <c r="I6" s="142"/>
      <c r="J6" s="142"/>
    </row>
    <row r="7" spans="2:12" ht="8.25" customHeight="1" x14ac:dyDescent="0.25">
      <c r="B7" s="142"/>
      <c r="C7" s="142"/>
      <c r="D7" s="142"/>
      <c r="E7" s="142"/>
      <c r="F7" s="142"/>
      <c r="G7" s="142"/>
      <c r="H7" s="142"/>
      <c r="I7" s="142"/>
      <c r="J7" s="142"/>
    </row>
    <row r="8" spans="2:12" ht="6" customHeight="1" x14ac:dyDescent="0.25">
      <c r="B8" s="3"/>
      <c r="C8" s="3"/>
      <c r="D8" s="3"/>
      <c r="E8" s="3"/>
      <c r="F8" s="3"/>
      <c r="G8" s="3"/>
      <c r="H8" s="3"/>
      <c r="I8" s="3"/>
      <c r="J8" s="3"/>
    </row>
    <row r="9" spans="2:12" x14ac:dyDescent="0.25">
      <c r="B9" s="143" t="s">
        <v>17</v>
      </c>
      <c r="C9" s="144"/>
      <c r="D9" s="145"/>
      <c r="E9" s="146"/>
      <c r="F9" s="146"/>
      <c r="G9" s="146"/>
      <c r="H9" s="146"/>
      <c r="I9" s="146"/>
      <c r="J9" s="147"/>
    </row>
    <row r="10" spans="2:12" ht="15" customHeight="1" x14ac:dyDescent="0.25">
      <c r="B10" s="148" t="s">
        <v>59</v>
      </c>
      <c r="C10" s="148"/>
      <c r="D10" s="149"/>
      <c r="E10" s="149"/>
      <c r="F10" s="10"/>
      <c r="G10" s="10"/>
      <c r="H10" s="10"/>
      <c r="I10" s="10"/>
      <c r="J10" s="10"/>
    </row>
    <row r="11" spans="2:12" ht="6" customHeight="1" x14ac:dyDescent="0.25">
      <c r="B11" s="9"/>
      <c r="C11" s="9"/>
      <c r="D11" s="9"/>
      <c r="E11" s="10"/>
      <c r="F11" s="10"/>
      <c r="G11" s="10"/>
      <c r="H11" s="10"/>
      <c r="I11" s="10"/>
      <c r="J11" s="10"/>
    </row>
    <row r="12" spans="2:12" ht="6" customHeight="1" x14ac:dyDescent="0.25">
      <c r="B12" s="15"/>
      <c r="C12" s="16"/>
      <c r="D12" s="16"/>
      <c r="E12" s="16"/>
      <c r="F12" s="17"/>
      <c r="G12" s="17"/>
      <c r="H12" s="17"/>
      <c r="I12" s="17"/>
      <c r="J12" s="17"/>
    </row>
    <row r="13" spans="2:12" ht="15.75" x14ac:dyDescent="0.25">
      <c r="B13" s="157" t="s">
        <v>20</v>
      </c>
      <c r="C13" s="157"/>
      <c r="D13" s="158"/>
      <c r="E13" s="158"/>
      <c r="F13" s="158"/>
      <c r="G13" s="158"/>
      <c r="H13" s="158"/>
      <c r="I13" s="158"/>
      <c r="J13" s="158"/>
    </row>
    <row r="14" spans="2:12" x14ac:dyDescent="0.25">
      <c r="B14" s="150" t="s">
        <v>21</v>
      </c>
      <c r="C14" s="159"/>
      <c r="D14" s="160"/>
      <c r="E14" s="161"/>
      <c r="F14" s="161"/>
      <c r="G14" s="161"/>
      <c r="H14" s="161"/>
      <c r="I14" s="162" t="s">
        <v>22</v>
      </c>
      <c r="J14" s="163"/>
    </row>
    <row r="15" spans="2:12" x14ac:dyDescent="0.25">
      <c r="B15" s="150" t="s">
        <v>23</v>
      </c>
      <c r="C15" s="159"/>
      <c r="D15" s="164"/>
      <c r="E15" s="165"/>
      <c r="F15" s="165"/>
      <c r="G15" s="165"/>
      <c r="H15" s="165"/>
      <c r="I15" s="166" t="s">
        <v>24</v>
      </c>
      <c r="J15" s="167"/>
    </row>
    <row r="16" spans="2:12" ht="15" customHeight="1" x14ac:dyDescent="0.25">
      <c r="B16" s="150" t="s">
        <v>25</v>
      </c>
      <c r="C16" s="150"/>
      <c r="D16" s="151"/>
      <c r="E16" s="152"/>
      <c r="F16" s="153"/>
      <c r="G16" s="64" t="s">
        <v>26</v>
      </c>
      <c r="H16" s="154"/>
      <c r="I16" s="155"/>
      <c r="J16" s="156"/>
      <c r="L16" s="32"/>
    </row>
    <row r="17" spans="2:12" x14ac:dyDescent="0.25">
      <c r="B17" s="150" t="s">
        <v>27</v>
      </c>
      <c r="C17" s="150"/>
      <c r="D17" s="188"/>
      <c r="E17" s="188"/>
      <c r="F17" s="193" t="s">
        <v>13</v>
      </c>
      <c r="G17" s="193"/>
      <c r="H17" s="164"/>
      <c r="I17" s="165"/>
      <c r="J17" s="194"/>
    </row>
    <row r="18" spans="2:12" x14ac:dyDescent="0.25">
      <c r="B18" s="150" t="s">
        <v>28</v>
      </c>
      <c r="C18" s="150"/>
      <c r="D18" s="188"/>
      <c r="E18" s="188"/>
      <c r="F18" s="193" t="s">
        <v>29</v>
      </c>
      <c r="G18" s="193"/>
      <c r="H18" s="164"/>
      <c r="I18" s="165"/>
      <c r="J18" s="194"/>
    </row>
    <row r="19" spans="2:12" x14ac:dyDescent="0.25">
      <c r="B19" s="150" t="s">
        <v>30</v>
      </c>
      <c r="C19" s="150"/>
      <c r="D19" s="164"/>
      <c r="E19" s="194"/>
      <c r="F19" s="150" t="s">
        <v>31</v>
      </c>
      <c r="G19" s="150"/>
      <c r="H19" s="190"/>
      <c r="I19" s="191"/>
      <c r="J19" s="192"/>
    </row>
    <row r="20" spans="2:12" ht="15.6" customHeight="1" x14ac:dyDescent="0.25">
      <c r="B20" s="159" t="s">
        <v>63</v>
      </c>
      <c r="C20" s="197"/>
      <c r="D20" s="197"/>
      <c r="E20" s="197"/>
      <c r="F20" s="197"/>
      <c r="G20" s="197"/>
      <c r="H20" s="198"/>
      <c r="I20" s="199"/>
      <c r="J20" s="200"/>
      <c r="K20" s="33"/>
      <c r="L20" s="34"/>
    </row>
    <row r="21" spans="2:12" x14ac:dyDescent="0.25">
      <c r="B21" s="65" t="s">
        <v>39</v>
      </c>
      <c r="C21" s="207" t="s">
        <v>66</v>
      </c>
      <c r="D21" s="208"/>
      <c r="E21" s="208"/>
      <c r="F21" s="208"/>
      <c r="G21" s="208"/>
      <c r="H21" s="208"/>
      <c r="I21" s="208"/>
      <c r="J21" s="208"/>
    </row>
    <row r="22" spans="2:12" ht="15" customHeight="1" x14ac:dyDescent="0.25">
      <c r="B22" s="201" t="s">
        <v>200</v>
      </c>
      <c r="C22" s="202"/>
      <c r="D22" s="202"/>
      <c r="E22" s="202"/>
      <c r="F22" s="202"/>
      <c r="G22" s="202"/>
      <c r="H22" s="202"/>
      <c r="I22" s="202"/>
      <c r="J22" s="205"/>
    </row>
    <row r="23" spans="2:12" ht="15" customHeight="1" x14ac:dyDescent="0.25">
      <c r="B23" s="203"/>
      <c r="C23" s="204"/>
      <c r="D23" s="204"/>
      <c r="E23" s="204"/>
      <c r="F23" s="204"/>
      <c r="G23" s="204"/>
      <c r="H23" s="204"/>
      <c r="I23" s="204"/>
      <c r="J23" s="206"/>
    </row>
    <row r="24" spans="2:12" s="25" customFormat="1" ht="15.75" x14ac:dyDescent="0.25">
      <c r="B24" s="157" t="s">
        <v>107</v>
      </c>
      <c r="C24" s="157"/>
      <c r="D24" s="157"/>
      <c r="E24" s="157"/>
      <c r="F24" s="157"/>
      <c r="G24" s="157"/>
      <c r="H24" s="157"/>
      <c r="I24" s="157"/>
      <c r="J24" s="157"/>
      <c r="K24" s="24"/>
      <c r="L24" s="24"/>
    </row>
    <row r="25" spans="2:12" s="25" customFormat="1" ht="14.45" customHeight="1" x14ac:dyDescent="0.25">
      <c r="B25" s="195" t="s">
        <v>108</v>
      </c>
      <c r="C25" s="195"/>
      <c r="D25" s="185"/>
      <c r="E25" s="186"/>
      <c r="F25" s="186"/>
      <c r="G25" s="186"/>
      <c r="H25" s="196" t="s">
        <v>109</v>
      </c>
      <c r="I25" s="196"/>
      <c r="J25" s="35"/>
      <c r="K25" s="24"/>
      <c r="L25" s="24"/>
    </row>
    <row r="26" spans="2:12" s="25" customFormat="1" x14ac:dyDescent="0.25">
      <c r="B26" s="184" t="s">
        <v>110</v>
      </c>
      <c r="C26" s="184"/>
      <c r="D26" s="185"/>
      <c r="E26" s="186"/>
      <c r="F26" s="186"/>
      <c r="G26" s="186"/>
      <c r="H26" s="186"/>
      <c r="I26" s="186"/>
      <c r="J26" s="187"/>
      <c r="K26" s="24"/>
      <c r="L26" s="24"/>
    </row>
    <row r="27" spans="2:12" s="25" customFormat="1" x14ac:dyDescent="0.25">
      <c r="B27" s="184" t="s">
        <v>29</v>
      </c>
      <c r="C27" s="184"/>
      <c r="D27" s="188"/>
      <c r="E27" s="188"/>
      <c r="F27" s="189" t="s">
        <v>31</v>
      </c>
      <c r="G27" s="189"/>
      <c r="H27" s="190"/>
      <c r="I27" s="191"/>
      <c r="J27" s="192"/>
      <c r="K27" s="24"/>
      <c r="L27" s="24"/>
    </row>
    <row r="28" spans="2:12" s="25" customFormat="1" ht="14.25" hidden="1" customHeight="1" x14ac:dyDescent="0.25">
      <c r="B28" s="182" t="s">
        <v>67</v>
      </c>
      <c r="C28" s="182"/>
      <c r="D28" s="182"/>
      <c r="E28" s="182"/>
      <c r="F28" s="182"/>
      <c r="G28" s="182"/>
      <c r="H28" s="182"/>
      <c r="I28" s="182"/>
      <c r="J28" s="182"/>
      <c r="K28" s="24"/>
      <c r="L28" s="24"/>
    </row>
    <row r="29" spans="2:12" s="25" customFormat="1" ht="15.75" hidden="1" x14ac:dyDescent="0.25">
      <c r="B29" s="183" t="s">
        <v>68</v>
      </c>
      <c r="C29" s="183"/>
      <c r="D29" s="183"/>
      <c r="E29" s="183"/>
      <c r="F29" s="183"/>
      <c r="G29" s="183"/>
      <c r="H29" s="183"/>
      <c r="I29" s="183"/>
      <c r="J29" s="183"/>
      <c r="K29" s="24"/>
      <c r="L29" s="24"/>
    </row>
    <row r="30" spans="2:12" s="25" customFormat="1" hidden="1" x14ac:dyDescent="0.25">
      <c r="B30" s="168" t="s">
        <v>69</v>
      </c>
      <c r="C30" s="168"/>
      <c r="D30" s="168"/>
      <c r="E30" s="168"/>
      <c r="F30" s="168"/>
      <c r="G30" s="168"/>
      <c r="H30" s="169"/>
      <c r="I30" s="169"/>
      <c r="J30" s="169"/>
      <c r="K30" s="24"/>
      <c r="L30" s="24" t="b">
        <v>0</v>
      </c>
    </row>
    <row r="31" spans="2:12" s="25" customFormat="1" hidden="1" x14ac:dyDescent="0.25">
      <c r="B31" s="168" t="s">
        <v>71</v>
      </c>
      <c r="C31" s="168"/>
      <c r="D31" s="168"/>
      <c r="E31" s="168"/>
      <c r="F31" s="168"/>
      <c r="G31" s="168"/>
      <c r="H31" s="169"/>
      <c r="I31" s="169"/>
      <c r="J31" s="169"/>
      <c r="K31" s="24"/>
      <c r="L31" s="24"/>
    </row>
    <row r="32" spans="2:12" s="25" customFormat="1" hidden="1" x14ac:dyDescent="0.25">
      <c r="B32" s="168" t="s">
        <v>73</v>
      </c>
      <c r="C32" s="168"/>
      <c r="D32" s="168"/>
      <c r="E32" s="168"/>
      <c r="F32" s="168"/>
      <c r="G32" s="168"/>
      <c r="H32" s="169"/>
      <c r="I32" s="169"/>
      <c r="J32" s="169"/>
      <c r="K32" s="24"/>
      <c r="L32" s="24"/>
    </row>
    <row r="33" spans="2:12" s="25" customFormat="1" ht="14.25" hidden="1" customHeight="1" x14ac:dyDescent="0.25">
      <c r="B33" s="170"/>
      <c r="C33" s="171"/>
      <c r="D33" s="171"/>
      <c r="E33" s="171"/>
      <c r="F33" s="171"/>
      <c r="G33" s="171"/>
      <c r="H33" s="171"/>
      <c r="I33" s="171"/>
      <c r="J33" s="172"/>
      <c r="K33" s="24"/>
      <c r="L33" s="24"/>
    </row>
    <row r="34" spans="2:12" s="25" customFormat="1" hidden="1" x14ac:dyDescent="0.25">
      <c r="B34" s="173" t="s">
        <v>111</v>
      </c>
      <c r="C34" s="174"/>
      <c r="D34" s="174"/>
      <c r="E34" s="174"/>
      <c r="F34" s="174"/>
      <c r="G34" s="174"/>
      <c r="H34" s="174"/>
      <c r="I34" s="174"/>
      <c r="J34" s="175"/>
      <c r="K34" s="24"/>
      <c r="L34" s="24"/>
    </row>
    <row r="35" spans="2:12" s="25" customFormat="1" hidden="1" x14ac:dyDescent="0.25">
      <c r="B35" s="176" t="s">
        <v>75</v>
      </c>
      <c r="C35" s="177"/>
      <c r="D35" s="178"/>
      <c r="E35" s="179"/>
      <c r="F35" s="180" t="s">
        <v>76</v>
      </c>
      <c r="G35" s="179"/>
      <c r="H35" s="179"/>
      <c r="I35" s="179"/>
      <c r="J35" s="179"/>
      <c r="K35" s="24"/>
      <c r="L35" s="24"/>
    </row>
    <row r="36" spans="2:12" s="25" customFormat="1" hidden="1" x14ac:dyDescent="0.25">
      <c r="B36" s="176" t="s">
        <v>77</v>
      </c>
      <c r="C36" s="177"/>
      <c r="D36" s="181"/>
      <c r="E36" s="181"/>
      <c r="F36" s="180"/>
      <c r="G36" s="179"/>
      <c r="H36" s="179"/>
      <c r="I36" s="179"/>
      <c r="J36" s="179"/>
      <c r="K36" s="24"/>
      <c r="L36" s="24"/>
    </row>
    <row r="37" spans="2:12" hidden="1" x14ac:dyDescent="0.25">
      <c r="B37" s="26"/>
      <c r="C37" s="26"/>
      <c r="D37" s="18"/>
      <c r="E37" s="18"/>
      <c r="F37" s="19"/>
      <c r="G37" s="20"/>
      <c r="H37" s="20"/>
      <c r="I37" s="20"/>
      <c r="J37" s="20"/>
      <c r="K37" s="36"/>
      <c r="L37" s="36"/>
    </row>
    <row r="38" spans="2:12" s="25" customFormat="1" ht="15.75" x14ac:dyDescent="0.25">
      <c r="B38" s="157" t="s">
        <v>112</v>
      </c>
      <c r="C38" s="157"/>
      <c r="D38" s="157"/>
      <c r="E38" s="157"/>
      <c r="F38" s="157"/>
      <c r="G38" s="157"/>
      <c r="H38" s="157"/>
      <c r="I38" s="157"/>
      <c r="J38" s="157"/>
      <c r="K38" s="24"/>
      <c r="L38" s="24"/>
    </row>
    <row r="39" spans="2:12" s="25" customFormat="1" ht="14.45" customHeight="1" x14ac:dyDescent="0.25">
      <c r="B39" s="213" t="s">
        <v>162</v>
      </c>
      <c r="C39" s="214"/>
      <c r="D39" s="63"/>
      <c r="E39" s="215" t="s">
        <v>167</v>
      </c>
      <c r="F39" s="215"/>
      <c r="G39" s="99"/>
      <c r="H39" s="216" t="s">
        <v>168</v>
      </c>
      <c r="I39" s="217"/>
      <c r="J39" s="59"/>
      <c r="K39" s="24"/>
      <c r="L39" s="24"/>
    </row>
    <row r="40" spans="2:12" s="25" customFormat="1" x14ac:dyDescent="0.25">
      <c r="B40" s="218" t="s">
        <v>83</v>
      </c>
      <c r="C40" s="219"/>
      <c r="D40" s="219"/>
      <c r="E40" s="219"/>
      <c r="F40" s="219"/>
      <c r="G40" s="219"/>
      <c r="H40" s="219"/>
      <c r="I40" s="220"/>
      <c r="J40" s="221"/>
      <c r="K40" s="24"/>
      <c r="L40" s="24"/>
    </row>
    <row r="41" spans="2:12" s="25" customFormat="1" ht="14.45" customHeight="1" x14ac:dyDescent="0.25">
      <c r="B41" s="209" t="s">
        <v>139</v>
      </c>
      <c r="C41" s="210"/>
      <c r="D41" s="210"/>
      <c r="E41" s="210"/>
      <c r="F41" s="210"/>
      <c r="G41" s="210"/>
      <c r="H41" s="210"/>
      <c r="I41" s="211"/>
      <c r="J41" s="75"/>
      <c r="K41" s="24"/>
      <c r="L41" s="24"/>
    </row>
    <row r="42" spans="2:12" s="25" customFormat="1" x14ac:dyDescent="0.25">
      <c r="B42" s="168" t="s">
        <v>181</v>
      </c>
      <c r="C42" s="168"/>
      <c r="D42" s="168"/>
      <c r="E42" s="168"/>
      <c r="F42" s="212"/>
      <c r="G42" s="212"/>
      <c r="H42" s="212"/>
      <c r="I42" s="212"/>
      <c r="J42" s="212"/>
      <c r="K42" s="24"/>
      <c r="L42" s="24"/>
    </row>
    <row r="43" spans="2:12" s="25" customFormat="1" x14ac:dyDescent="0.25">
      <c r="B43" s="225" t="s">
        <v>182</v>
      </c>
      <c r="C43" s="226"/>
      <c r="D43" s="226"/>
      <c r="E43" s="227"/>
      <c r="F43" s="228"/>
      <c r="G43" s="229"/>
      <c r="H43" s="229"/>
      <c r="I43" s="229"/>
      <c r="J43" s="230"/>
      <c r="K43" s="24"/>
      <c r="L43" s="24"/>
    </row>
    <row r="44" spans="2:12" s="25" customFormat="1" ht="15" customHeight="1" x14ac:dyDescent="0.25">
      <c r="B44" s="234" t="s">
        <v>166</v>
      </c>
      <c r="C44" s="234"/>
      <c r="D44" s="234"/>
      <c r="E44" s="234"/>
      <c r="F44" s="218" t="s">
        <v>160</v>
      </c>
      <c r="G44" s="219"/>
      <c r="H44" s="219"/>
      <c r="I44" s="219"/>
      <c r="J44" s="235"/>
      <c r="K44" s="24"/>
      <c r="L44" s="24"/>
    </row>
    <row r="45" spans="2:12" s="25" customFormat="1" ht="15" customHeight="1" x14ac:dyDescent="0.25">
      <c r="B45" s="222" t="s">
        <v>42</v>
      </c>
      <c r="C45" s="223"/>
      <c r="D45" s="224"/>
      <c r="E45" s="62"/>
      <c r="F45" s="222" t="s">
        <v>163</v>
      </c>
      <c r="G45" s="223"/>
      <c r="H45" s="224"/>
      <c r="I45" s="248" t="str">
        <f>IF(ISBLANK(D39),"",D39*0.5)</f>
        <v/>
      </c>
      <c r="J45" s="249"/>
      <c r="K45" s="24"/>
      <c r="L45" s="24"/>
    </row>
    <row r="46" spans="2:12" s="25" customFormat="1" ht="15" customHeight="1" x14ac:dyDescent="0.25">
      <c r="B46" s="222" t="s">
        <v>41</v>
      </c>
      <c r="C46" s="223"/>
      <c r="D46" s="224"/>
      <c r="E46" s="62"/>
      <c r="F46" s="239" t="s">
        <v>164</v>
      </c>
      <c r="G46" s="240"/>
      <c r="H46" s="241"/>
      <c r="I46" s="248">
        <v>100000</v>
      </c>
      <c r="J46" s="249"/>
      <c r="K46" s="24"/>
      <c r="L46" s="24"/>
    </row>
    <row r="47" spans="2:12" s="25" customFormat="1" ht="15" customHeight="1" x14ac:dyDescent="0.25">
      <c r="B47" s="222" t="s">
        <v>47</v>
      </c>
      <c r="C47" s="223"/>
      <c r="D47" s="224"/>
      <c r="E47" s="63"/>
      <c r="F47" s="222" t="s">
        <v>165</v>
      </c>
      <c r="G47" s="223"/>
      <c r="H47" s="224"/>
      <c r="I47" s="248" t="str">
        <f>IF(ISBLANK(E47),"",E47*0.1)</f>
        <v/>
      </c>
      <c r="J47" s="249"/>
      <c r="K47" s="24"/>
      <c r="L47" s="24"/>
    </row>
    <row r="48" spans="2:12" s="25" customFormat="1" ht="60" customHeight="1" x14ac:dyDescent="0.25">
      <c r="B48" s="245" t="s">
        <v>169</v>
      </c>
      <c r="C48" s="246"/>
      <c r="D48" s="246"/>
      <c r="E48" s="247"/>
      <c r="F48" s="236" t="s">
        <v>161</v>
      </c>
      <c r="G48" s="237"/>
      <c r="H48" s="238"/>
      <c r="I48" s="250" t="str">
        <f>IF(OR(ISBLANK(D39), ISBLANK(E47)), "", MIN(I45:I47))</f>
        <v/>
      </c>
      <c r="J48" s="251"/>
      <c r="K48" s="24"/>
      <c r="L48" s="24"/>
    </row>
    <row r="49" spans="2:12" ht="15.6" customHeight="1" x14ac:dyDescent="0.25">
      <c r="B49" s="242" t="s">
        <v>113</v>
      </c>
      <c r="C49" s="243"/>
      <c r="D49" s="243"/>
      <c r="E49" s="243"/>
      <c r="F49" s="243"/>
      <c r="G49" s="243"/>
      <c r="H49" s="243"/>
      <c r="I49" s="243"/>
      <c r="J49" s="244"/>
    </row>
    <row r="50" spans="2:12" s="25" customFormat="1" ht="14.45" customHeight="1" x14ac:dyDescent="0.25">
      <c r="B50" s="231" t="s">
        <v>159</v>
      </c>
      <c r="C50" s="232"/>
      <c r="D50" s="232"/>
      <c r="E50" s="232"/>
      <c r="F50" s="232"/>
      <c r="G50" s="232"/>
      <c r="H50" s="212"/>
      <c r="I50" s="212"/>
      <c r="J50" s="212"/>
      <c r="K50" s="24"/>
      <c r="L50" s="24"/>
    </row>
    <row r="51" spans="2:12" s="25" customFormat="1" ht="14.45" customHeight="1" x14ac:dyDescent="0.25">
      <c r="B51" s="231" t="s">
        <v>178</v>
      </c>
      <c r="C51" s="232"/>
      <c r="D51" s="232"/>
      <c r="E51" s="232"/>
      <c r="F51" s="232"/>
      <c r="G51" s="232"/>
      <c r="H51" s="233"/>
      <c r="I51" s="228"/>
      <c r="J51" s="230"/>
      <c r="K51" s="24"/>
      <c r="L51" s="24"/>
    </row>
    <row r="52" spans="2:12" ht="30" customHeight="1" x14ac:dyDescent="0.25">
      <c r="B52" s="262" t="s">
        <v>205</v>
      </c>
      <c r="C52" s="263"/>
      <c r="D52" s="264"/>
      <c r="E52" s="264"/>
      <c r="F52" s="265"/>
      <c r="G52" s="265"/>
      <c r="H52" s="265"/>
      <c r="I52" s="265"/>
      <c r="J52" s="266"/>
    </row>
    <row r="53" spans="2:12" x14ac:dyDescent="0.25">
      <c r="B53" s="66">
        <v>1</v>
      </c>
      <c r="C53" s="267"/>
      <c r="D53" s="267"/>
      <c r="E53" s="267"/>
      <c r="F53" s="267"/>
      <c r="G53" s="267"/>
      <c r="H53" s="267"/>
      <c r="I53" s="267"/>
      <c r="J53" s="268"/>
    </row>
    <row r="54" spans="2:12" ht="14.45" customHeight="1" x14ac:dyDescent="0.25">
      <c r="B54" s="66">
        <v>2</v>
      </c>
      <c r="C54" s="267"/>
      <c r="D54" s="267"/>
      <c r="E54" s="267"/>
      <c r="F54" s="267"/>
      <c r="G54" s="267"/>
      <c r="H54" s="267"/>
      <c r="I54" s="267"/>
      <c r="J54" s="268"/>
    </row>
    <row r="55" spans="2:12" x14ac:dyDescent="0.25">
      <c r="B55" s="66">
        <v>3</v>
      </c>
      <c r="C55" s="269"/>
      <c r="D55" s="269"/>
      <c r="E55" s="269"/>
      <c r="F55" s="269"/>
      <c r="G55" s="269"/>
      <c r="H55" s="269"/>
      <c r="I55" s="269"/>
      <c r="J55" s="270"/>
    </row>
    <row r="56" spans="2:12" x14ac:dyDescent="0.25">
      <c r="B56" s="66">
        <v>4</v>
      </c>
      <c r="C56" s="271"/>
      <c r="D56" s="271"/>
      <c r="E56" s="271"/>
      <c r="F56" s="271"/>
      <c r="G56" s="271"/>
      <c r="H56" s="271"/>
      <c r="I56" s="271"/>
      <c r="J56" s="272"/>
    </row>
    <row r="57" spans="2:12" x14ac:dyDescent="0.25">
      <c r="B57" s="66">
        <v>5</v>
      </c>
      <c r="C57" s="273"/>
      <c r="D57" s="273"/>
      <c r="E57" s="273"/>
      <c r="F57" s="273"/>
      <c r="G57" s="273"/>
      <c r="H57" s="273"/>
      <c r="I57" s="273"/>
      <c r="J57" s="274"/>
    </row>
    <row r="58" spans="2:12" ht="15.75" x14ac:dyDescent="0.25">
      <c r="B58" s="183" t="s">
        <v>96</v>
      </c>
      <c r="C58" s="183"/>
      <c r="D58" s="183"/>
      <c r="E58" s="183"/>
      <c r="F58" s="183"/>
      <c r="G58" s="183"/>
      <c r="H58" s="183"/>
      <c r="I58" s="183"/>
      <c r="J58" s="183"/>
    </row>
    <row r="59" spans="2:12" x14ac:dyDescent="0.25">
      <c r="B59" s="252" t="s">
        <v>208</v>
      </c>
      <c r="C59" s="253"/>
      <c r="D59" s="253"/>
      <c r="E59" s="253"/>
      <c r="F59" s="253"/>
      <c r="G59" s="253"/>
      <c r="H59" s="253"/>
      <c r="I59" s="253"/>
      <c r="J59" s="254"/>
    </row>
    <row r="60" spans="2:12" x14ac:dyDescent="0.25">
      <c r="B60" s="255" t="s">
        <v>97</v>
      </c>
      <c r="C60" s="255"/>
      <c r="D60" s="255"/>
      <c r="E60" s="255"/>
      <c r="F60" s="255" t="s">
        <v>98</v>
      </c>
      <c r="G60" s="255"/>
      <c r="H60" s="255"/>
      <c r="I60" s="255"/>
      <c r="J60" s="255"/>
    </row>
    <row r="61" spans="2:12" x14ac:dyDescent="0.25">
      <c r="B61" s="27" t="s">
        <v>99</v>
      </c>
      <c r="C61" s="256"/>
      <c r="D61" s="257"/>
      <c r="E61" s="258"/>
      <c r="F61" s="27" t="s">
        <v>99</v>
      </c>
      <c r="G61" s="259"/>
      <c r="H61" s="260"/>
      <c r="I61" s="260"/>
      <c r="J61" s="261"/>
    </row>
    <row r="62" spans="2:12" x14ac:dyDescent="0.25">
      <c r="B62" s="28" t="s">
        <v>13</v>
      </c>
      <c r="C62" s="281" t="s">
        <v>207</v>
      </c>
      <c r="D62" s="276"/>
      <c r="E62" s="277"/>
      <c r="F62" s="28" t="s">
        <v>13</v>
      </c>
      <c r="G62" s="259"/>
      <c r="H62" s="260"/>
      <c r="I62" s="260"/>
      <c r="J62" s="261"/>
    </row>
    <row r="63" spans="2:12" ht="30" customHeight="1" x14ac:dyDescent="0.25">
      <c r="B63" s="28" t="s">
        <v>100</v>
      </c>
      <c r="C63" s="281" t="s">
        <v>114</v>
      </c>
      <c r="D63" s="276"/>
      <c r="E63" s="277"/>
      <c r="F63" s="28" t="s">
        <v>100</v>
      </c>
      <c r="G63" s="259"/>
      <c r="H63" s="260"/>
      <c r="I63" s="260"/>
      <c r="J63" s="261"/>
    </row>
    <row r="64" spans="2:12" x14ac:dyDescent="0.25">
      <c r="B64" s="29" t="s">
        <v>29</v>
      </c>
      <c r="C64" s="256"/>
      <c r="D64" s="257"/>
      <c r="E64" s="258"/>
      <c r="F64" s="29" t="s">
        <v>29</v>
      </c>
      <c r="G64" s="259"/>
      <c r="H64" s="260"/>
      <c r="I64" s="260"/>
      <c r="J64" s="261"/>
    </row>
    <row r="65" spans="2:10" x14ac:dyDescent="0.25">
      <c r="B65" s="29" t="s">
        <v>101</v>
      </c>
      <c r="C65" s="275" t="s">
        <v>206</v>
      </c>
      <c r="D65" s="276"/>
      <c r="E65" s="277"/>
      <c r="F65" s="29" t="s">
        <v>101</v>
      </c>
      <c r="G65" s="259"/>
      <c r="H65" s="260"/>
      <c r="I65" s="260"/>
      <c r="J65" s="261"/>
    </row>
    <row r="66" spans="2:10" ht="15.75" x14ac:dyDescent="0.25">
      <c r="B66" s="183" t="s">
        <v>115</v>
      </c>
      <c r="C66" s="183"/>
      <c r="D66" s="183"/>
      <c r="E66" s="183"/>
      <c r="F66" s="183"/>
      <c r="G66" s="183"/>
      <c r="H66" s="183"/>
      <c r="I66" s="183"/>
      <c r="J66" s="183"/>
    </row>
    <row r="67" spans="2:10" ht="15.6" customHeight="1" x14ac:dyDescent="0.25">
      <c r="B67" s="278" t="s">
        <v>217</v>
      </c>
      <c r="C67" s="279"/>
      <c r="D67" s="279"/>
      <c r="E67" s="279"/>
      <c r="F67" s="279"/>
      <c r="G67" s="279"/>
      <c r="H67" s="279"/>
      <c r="I67" s="279"/>
      <c r="J67" s="280"/>
    </row>
    <row r="68" spans="2:10" ht="15.6" customHeight="1" x14ac:dyDescent="0.25">
      <c r="B68" s="252"/>
      <c r="C68" s="253"/>
      <c r="D68" s="253"/>
      <c r="E68" s="253"/>
      <c r="F68" s="253"/>
      <c r="G68" s="253"/>
      <c r="H68" s="253"/>
      <c r="I68" s="253"/>
      <c r="J68" s="254"/>
    </row>
    <row r="69" spans="2:10" ht="15.6" customHeight="1" x14ac:dyDescent="0.25">
      <c r="B69" s="252"/>
      <c r="C69" s="253"/>
      <c r="D69" s="253"/>
      <c r="E69" s="253"/>
      <c r="F69" s="253"/>
      <c r="G69" s="253"/>
      <c r="H69" s="253"/>
      <c r="I69" s="253"/>
      <c r="J69" s="254"/>
    </row>
    <row r="70" spans="2:10" ht="15.6" customHeight="1" x14ac:dyDescent="0.25">
      <c r="B70" s="252"/>
      <c r="C70" s="253"/>
      <c r="D70" s="253"/>
      <c r="E70" s="253"/>
      <c r="F70" s="253"/>
      <c r="G70" s="253"/>
      <c r="H70" s="253"/>
      <c r="I70" s="253"/>
      <c r="J70" s="254"/>
    </row>
    <row r="71" spans="2:10" ht="15.6" customHeight="1" x14ac:dyDescent="0.25">
      <c r="B71" s="252"/>
      <c r="C71" s="253"/>
      <c r="D71" s="253"/>
      <c r="E71" s="253"/>
      <c r="F71" s="253"/>
      <c r="G71" s="253"/>
      <c r="H71" s="253"/>
      <c r="I71" s="253"/>
      <c r="J71" s="254"/>
    </row>
    <row r="72" spans="2:10" ht="15.6" customHeight="1" x14ac:dyDescent="0.25">
      <c r="B72" s="252"/>
      <c r="C72" s="253"/>
      <c r="D72" s="253"/>
      <c r="E72" s="253"/>
      <c r="F72" s="253"/>
      <c r="G72" s="253"/>
      <c r="H72" s="253"/>
      <c r="I72" s="253"/>
      <c r="J72" s="254"/>
    </row>
    <row r="73" spans="2:10" ht="15.6" customHeight="1" x14ac:dyDescent="0.25">
      <c r="B73" s="252"/>
      <c r="C73" s="253"/>
      <c r="D73" s="253"/>
      <c r="E73" s="253"/>
      <c r="F73" s="253"/>
      <c r="G73" s="253"/>
      <c r="H73" s="253"/>
      <c r="I73" s="253"/>
      <c r="J73" s="254"/>
    </row>
    <row r="74" spans="2:10" ht="15.6" customHeight="1" x14ac:dyDescent="0.25">
      <c r="B74" s="252"/>
      <c r="C74" s="253"/>
      <c r="D74" s="253"/>
      <c r="E74" s="253"/>
      <c r="F74" s="253"/>
      <c r="G74" s="253"/>
      <c r="H74" s="253"/>
      <c r="I74" s="253"/>
      <c r="J74" s="254"/>
    </row>
    <row r="75" spans="2:10" ht="15.6" customHeight="1" x14ac:dyDescent="0.25">
      <c r="B75" s="252"/>
      <c r="C75" s="253"/>
      <c r="D75" s="253"/>
      <c r="E75" s="253"/>
      <c r="F75" s="253"/>
      <c r="G75" s="253"/>
      <c r="H75" s="253"/>
      <c r="I75" s="253"/>
      <c r="J75" s="254"/>
    </row>
    <row r="76" spans="2:10" ht="15.6" customHeight="1" x14ac:dyDescent="0.25">
      <c r="B76" s="252"/>
      <c r="C76" s="253"/>
      <c r="D76" s="253"/>
      <c r="E76" s="253"/>
      <c r="F76" s="253"/>
      <c r="G76" s="253"/>
      <c r="H76" s="253"/>
      <c r="I76" s="253"/>
      <c r="J76" s="254"/>
    </row>
    <row r="77" spans="2:10" ht="15.6" customHeight="1" x14ac:dyDescent="0.25">
      <c r="B77" s="252"/>
      <c r="C77" s="253"/>
      <c r="D77" s="253"/>
      <c r="E77" s="253"/>
      <c r="F77" s="253"/>
      <c r="G77" s="253"/>
      <c r="H77" s="253"/>
      <c r="I77" s="253"/>
      <c r="J77" s="254"/>
    </row>
    <row r="78" spans="2:10" ht="15.6" customHeight="1" x14ac:dyDescent="0.25">
      <c r="B78" s="252"/>
      <c r="C78" s="253"/>
      <c r="D78" s="253"/>
      <c r="E78" s="253"/>
      <c r="F78" s="253"/>
      <c r="G78" s="253"/>
      <c r="H78" s="253"/>
      <c r="I78" s="253"/>
      <c r="J78" s="254"/>
    </row>
    <row r="79" spans="2:10" ht="15.6" customHeight="1" x14ac:dyDescent="0.25">
      <c r="B79" s="252"/>
      <c r="C79" s="253"/>
      <c r="D79" s="253"/>
      <c r="E79" s="253"/>
      <c r="F79" s="253"/>
      <c r="G79" s="253"/>
      <c r="H79" s="253"/>
      <c r="I79" s="253"/>
      <c r="J79" s="254"/>
    </row>
    <row r="80" spans="2:10" ht="15.6" customHeight="1" x14ac:dyDescent="0.25">
      <c r="B80" s="252"/>
      <c r="C80" s="253"/>
      <c r="D80" s="253"/>
      <c r="E80" s="253"/>
      <c r="F80" s="253"/>
      <c r="G80" s="253"/>
      <c r="H80" s="253"/>
      <c r="I80" s="253"/>
      <c r="J80" s="254"/>
    </row>
    <row r="81" spans="2:10" ht="15.6" customHeight="1" x14ac:dyDescent="0.25">
      <c r="B81" s="252"/>
      <c r="C81" s="253"/>
      <c r="D81" s="253"/>
      <c r="E81" s="253"/>
      <c r="F81" s="253"/>
      <c r="G81" s="253"/>
      <c r="H81" s="253"/>
      <c r="I81" s="253"/>
      <c r="J81" s="254"/>
    </row>
    <row r="82" spans="2:10" ht="15.6" customHeight="1" x14ac:dyDescent="0.25">
      <c r="B82" s="252"/>
      <c r="C82" s="253"/>
      <c r="D82" s="253"/>
      <c r="E82" s="253"/>
      <c r="F82" s="253"/>
      <c r="G82" s="253"/>
      <c r="H82" s="253"/>
      <c r="I82" s="253"/>
      <c r="J82" s="254"/>
    </row>
    <row r="83" spans="2:10" ht="15" customHeight="1" x14ac:dyDescent="0.25">
      <c r="B83" s="291" t="s">
        <v>116</v>
      </c>
      <c r="C83" s="292"/>
      <c r="D83" s="30"/>
      <c r="E83" s="31"/>
      <c r="F83" s="27" t="s">
        <v>117</v>
      </c>
      <c r="G83" s="30"/>
      <c r="H83" s="30"/>
      <c r="I83" s="30"/>
      <c r="J83" s="31"/>
    </row>
    <row r="84" spans="2:10" ht="15.6" customHeight="1" x14ac:dyDescent="0.25">
      <c r="B84" s="293" t="s">
        <v>102</v>
      </c>
      <c r="C84" s="294"/>
      <c r="D84" s="293" t="s">
        <v>103</v>
      </c>
      <c r="E84" s="294"/>
      <c r="F84" s="297" t="s">
        <v>102</v>
      </c>
      <c r="G84" s="297"/>
      <c r="H84" s="297"/>
      <c r="I84" s="298" t="s">
        <v>103</v>
      </c>
      <c r="J84" s="299"/>
    </row>
    <row r="85" spans="2:10" ht="15.6" customHeight="1" x14ac:dyDescent="0.25">
      <c r="B85" s="295"/>
      <c r="C85" s="296"/>
      <c r="D85" s="295"/>
      <c r="E85" s="296"/>
      <c r="F85" s="300" t="s">
        <v>104</v>
      </c>
      <c r="G85" s="301"/>
      <c r="H85" s="301"/>
      <c r="I85" s="301"/>
      <c r="J85" s="302"/>
    </row>
    <row r="86" spans="2:10" ht="15.6" customHeight="1" x14ac:dyDescent="0.25">
      <c r="B86" s="282" t="s">
        <v>105</v>
      </c>
      <c r="C86" s="303" t="s">
        <v>102</v>
      </c>
      <c r="D86" s="303" t="s">
        <v>103</v>
      </c>
      <c r="E86" s="305"/>
      <c r="F86" s="284" t="s">
        <v>106</v>
      </c>
      <c r="G86" s="286" t="s">
        <v>102</v>
      </c>
      <c r="H86" s="287"/>
      <c r="I86" s="290" t="s">
        <v>103</v>
      </c>
      <c r="J86" s="290"/>
    </row>
    <row r="87" spans="2:10" ht="15.6" customHeight="1" x14ac:dyDescent="0.25">
      <c r="B87" s="283"/>
      <c r="C87" s="304"/>
      <c r="D87" s="304"/>
      <c r="E87" s="306"/>
      <c r="F87" s="285"/>
      <c r="G87" s="288"/>
      <c r="H87" s="289"/>
      <c r="I87" s="290"/>
      <c r="J87" s="290"/>
    </row>
    <row r="88" spans="2:10" x14ac:dyDescent="0.25"/>
  </sheetData>
  <sheetProtection algorithmName="SHA-512" hashValue="7TMktyOxHlFppc9fHAo7W5B+pepu8bTWZfH7SrWU/KncWqotPoSKT5qXKkLVJ7+q6A5tco9N8vOsic+h2aaKHA==" saltValue="y53o8cnDCd7p6jHwh0UdBQ==" spinCount="100000" sheet="1" objects="1" scenarios="1"/>
  <mergeCells count="123">
    <mergeCell ref="B86:B87"/>
    <mergeCell ref="F86:F87"/>
    <mergeCell ref="G86:H87"/>
    <mergeCell ref="I86:J87"/>
    <mergeCell ref="B83:C83"/>
    <mergeCell ref="B84:C85"/>
    <mergeCell ref="D84:E85"/>
    <mergeCell ref="F84:H84"/>
    <mergeCell ref="I84:J84"/>
    <mergeCell ref="F85:J85"/>
    <mergeCell ref="C86:C87"/>
    <mergeCell ref="D86:E87"/>
    <mergeCell ref="C65:E65"/>
    <mergeCell ref="G65:J65"/>
    <mergeCell ref="B66:J66"/>
    <mergeCell ref="B67:J82"/>
    <mergeCell ref="C62:E62"/>
    <mergeCell ref="G62:J62"/>
    <mergeCell ref="C63:E63"/>
    <mergeCell ref="G63:J63"/>
    <mergeCell ref="C64:E64"/>
    <mergeCell ref="G64:J64"/>
    <mergeCell ref="B58:J58"/>
    <mergeCell ref="B59:J59"/>
    <mergeCell ref="B60:E60"/>
    <mergeCell ref="F60:J60"/>
    <mergeCell ref="C61:E61"/>
    <mergeCell ref="G61:J61"/>
    <mergeCell ref="B52:J52"/>
    <mergeCell ref="C53:J53"/>
    <mergeCell ref="C54:J54"/>
    <mergeCell ref="C55:J55"/>
    <mergeCell ref="C56:J56"/>
    <mergeCell ref="C57:J57"/>
    <mergeCell ref="B51:H51"/>
    <mergeCell ref="B50:G50"/>
    <mergeCell ref="H50:J50"/>
    <mergeCell ref="I51:J51"/>
    <mergeCell ref="B46:D46"/>
    <mergeCell ref="B47:D47"/>
    <mergeCell ref="B44:E44"/>
    <mergeCell ref="F44:J44"/>
    <mergeCell ref="F48:H48"/>
    <mergeCell ref="F45:H45"/>
    <mergeCell ref="F46:H46"/>
    <mergeCell ref="F47:H47"/>
    <mergeCell ref="B49:J49"/>
    <mergeCell ref="B48:E48"/>
    <mergeCell ref="I45:J45"/>
    <mergeCell ref="I46:J46"/>
    <mergeCell ref="I47:J47"/>
    <mergeCell ref="I48:J48"/>
    <mergeCell ref="B41:I41"/>
    <mergeCell ref="B42:E42"/>
    <mergeCell ref="F42:J42"/>
    <mergeCell ref="B38:J38"/>
    <mergeCell ref="B39:C39"/>
    <mergeCell ref="E39:F39"/>
    <mergeCell ref="H39:I39"/>
    <mergeCell ref="B40:J40"/>
    <mergeCell ref="B45:D45"/>
    <mergeCell ref="B43:E43"/>
    <mergeCell ref="F43:J43"/>
    <mergeCell ref="B17:C17"/>
    <mergeCell ref="D17:E17"/>
    <mergeCell ref="F17:G17"/>
    <mergeCell ref="H17:J17"/>
    <mergeCell ref="B25:C25"/>
    <mergeCell ref="D25:G25"/>
    <mergeCell ref="H25:I25"/>
    <mergeCell ref="B18:C18"/>
    <mergeCell ref="D18:E18"/>
    <mergeCell ref="F18:G18"/>
    <mergeCell ref="H18:J18"/>
    <mergeCell ref="B19:C19"/>
    <mergeCell ref="D19:E19"/>
    <mergeCell ref="F19:G19"/>
    <mergeCell ref="H19:J19"/>
    <mergeCell ref="B20:H20"/>
    <mergeCell ref="I20:J20"/>
    <mergeCell ref="B22:I23"/>
    <mergeCell ref="J22:J23"/>
    <mergeCell ref="C21:J21"/>
    <mergeCell ref="B24:J24"/>
    <mergeCell ref="B28:J28"/>
    <mergeCell ref="B29:J29"/>
    <mergeCell ref="B30:G30"/>
    <mergeCell ref="H30:J30"/>
    <mergeCell ref="B31:G31"/>
    <mergeCell ref="H31:J31"/>
    <mergeCell ref="B26:C26"/>
    <mergeCell ref="D26:J26"/>
    <mergeCell ref="B27:C27"/>
    <mergeCell ref="D27:E27"/>
    <mergeCell ref="F27:G27"/>
    <mergeCell ref="H27:J27"/>
    <mergeCell ref="B32:G32"/>
    <mergeCell ref="H32:J32"/>
    <mergeCell ref="B33:J33"/>
    <mergeCell ref="B34:J34"/>
    <mergeCell ref="B35:C35"/>
    <mergeCell ref="D35:E35"/>
    <mergeCell ref="F35:F36"/>
    <mergeCell ref="G35:J36"/>
    <mergeCell ref="B36:C36"/>
    <mergeCell ref="D36:E36"/>
    <mergeCell ref="B2:J2"/>
    <mergeCell ref="B3:J3"/>
    <mergeCell ref="B5:J7"/>
    <mergeCell ref="B9:C9"/>
    <mergeCell ref="D9:J9"/>
    <mergeCell ref="B10:C10"/>
    <mergeCell ref="D10:E10"/>
    <mergeCell ref="B16:C16"/>
    <mergeCell ref="D16:F16"/>
    <mergeCell ref="H16:J16"/>
    <mergeCell ref="B13:J13"/>
    <mergeCell ref="B14:C14"/>
    <mergeCell ref="D14:H14"/>
    <mergeCell ref="I14:J14"/>
    <mergeCell ref="B15:C15"/>
    <mergeCell ref="D15:H15"/>
    <mergeCell ref="I15:J15"/>
  </mergeCells>
  <dataValidations count="5">
    <dataValidation type="list" allowBlank="1" showInputMessage="1" showErrorMessage="1" sqref="H50" xr:uid="{A8A471C8-ED65-4EF1-B134-E17FAA05CF51}">
      <formula1>suppinfo</formula1>
    </dataValidation>
    <dataValidation type="list" allowBlank="1" showInputMessage="1" showErrorMessage="1" sqref="I20:J20" xr:uid="{1F939A65-75C7-46E5-898E-4C1C48BC8123}">
      <formula1>ownleae</formula1>
    </dataValidation>
    <dataValidation type="list" allowBlank="1" showInputMessage="1" showErrorMessage="1" sqref="J22:J23 J41" xr:uid="{B6BB4666-26D4-45B4-8212-E38107F7825F}">
      <formula1>genericYN</formula1>
    </dataValidation>
    <dataValidation type="list" allowBlank="1" showInputMessage="1" showErrorMessage="1" sqref="D36:E37" xr:uid="{58518530-B938-4107-8D34-05EC164C71D0}">
      <formula1>$L$38:$L$51</formula1>
    </dataValidation>
    <dataValidation type="whole" allowBlank="1" showInputMessage="1" showErrorMessage="1" errorTitle="Savings below Minimum Req." error="The Electricity Savings value is below the minimum required by the XLerate Program (600MWh)." sqref="E46" xr:uid="{3618B80C-F704-4480-8A10-7B9CF2DE37C4}">
      <formula1>600</formula1>
      <formula2>9999999999999</formula2>
    </dataValidation>
  </dataValidations>
  <hyperlinks>
    <hyperlink ref="C65" r:id="rId1" xr:uid="{55132C61-567F-4354-AE68-506A9ECA0FEB}"/>
  </hyperlinks>
  <pageMargins left="0.7" right="0.7" top="0.75" bottom="0.75" header="0.3" footer="0.3"/>
  <pageSetup scale="5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8</xdr:col>
                    <xdr:colOff>514350</xdr:colOff>
                    <xdr:row>18</xdr:row>
                    <xdr:rowOff>161925</xdr:rowOff>
                  </from>
                  <to>
                    <xdr:col>8</xdr:col>
                    <xdr:colOff>514350</xdr:colOff>
                    <xdr:row>20</xdr:row>
                    <xdr:rowOff>19050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xdr:col>
                    <xdr:colOff>523875</xdr:colOff>
                    <xdr:row>18</xdr:row>
                    <xdr:rowOff>161925</xdr:rowOff>
                  </from>
                  <to>
                    <xdr:col>6</xdr:col>
                    <xdr:colOff>523875</xdr:colOff>
                    <xdr:row>20</xdr:row>
                    <xdr:rowOff>19050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9</xdr:col>
                    <xdr:colOff>38100</xdr:colOff>
                    <xdr:row>39</xdr:row>
                    <xdr:rowOff>161925</xdr:rowOff>
                  </from>
                  <to>
                    <xdr:col>9</xdr:col>
                    <xdr:colOff>38100</xdr:colOff>
                    <xdr:row>41</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9</xdr:col>
                    <xdr:colOff>266700</xdr:colOff>
                    <xdr:row>21</xdr:row>
                    <xdr:rowOff>161925</xdr:rowOff>
                  </from>
                  <to>
                    <xdr:col>9</xdr:col>
                    <xdr:colOff>266700</xdr:colOff>
                    <xdr:row>23</xdr:row>
                    <xdr:rowOff>19050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xdr:col>
                    <xdr:colOff>438150</xdr:colOff>
                    <xdr:row>48</xdr:row>
                    <xdr:rowOff>0</xdr:rowOff>
                  </from>
                  <to>
                    <xdr:col>3</xdr:col>
                    <xdr:colOff>438150</xdr:colOff>
                    <xdr:row>49</xdr:row>
                    <xdr:rowOff>66675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5</xdr:col>
                    <xdr:colOff>476250</xdr:colOff>
                    <xdr:row>48</xdr:row>
                    <xdr:rowOff>0</xdr:rowOff>
                  </from>
                  <to>
                    <xdr:col>5</xdr:col>
                    <xdr:colOff>476250</xdr:colOff>
                    <xdr:row>49</xdr:row>
                    <xdr:rowOff>47625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9</xdr:col>
                    <xdr:colOff>409575</xdr:colOff>
                    <xdr:row>39</xdr:row>
                    <xdr:rowOff>171450</xdr:rowOff>
                  </from>
                  <to>
                    <xdr:col>9</xdr:col>
                    <xdr:colOff>409575</xdr:colOff>
                    <xdr:row>41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BFA9-7B0C-4831-8EE2-0CDE7289A23D}">
  <sheetPr>
    <tabColor theme="4" tint="0.59999389629810485"/>
    <pageSetUpPr fitToPage="1"/>
  </sheetPr>
  <dimension ref="A1:K54"/>
  <sheetViews>
    <sheetView showGridLines="0" zoomScale="115" zoomScaleNormal="115" workbookViewId="0">
      <selection activeCell="B22" sqref="B22:D22"/>
    </sheetView>
  </sheetViews>
  <sheetFormatPr defaultColWidth="0" defaultRowHeight="14.65" customHeight="1" zeroHeight="1" x14ac:dyDescent="0.25"/>
  <cols>
    <col min="1" max="1" width="2" customWidth="1"/>
    <col min="2" max="2" width="17.7109375" customWidth="1"/>
    <col min="3" max="3" width="11.7109375" customWidth="1"/>
    <col min="4" max="7" width="11.28515625" customWidth="1"/>
    <col min="8" max="8" width="12.5703125" customWidth="1"/>
    <col min="9" max="9" width="14.42578125" customWidth="1"/>
    <col min="10" max="10" width="13.28515625" customWidth="1"/>
    <col min="11" max="11" width="3" customWidth="1"/>
    <col min="12" max="16384" width="8.85546875" hidden="1"/>
  </cols>
  <sheetData>
    <row r="1" spans="2:10" ht="15" x14ac:dyDescent="0.25"/>
    <row r="2" spans="2:10" ht="15.75" x14ac:dyDescent="0.25">
      <c r="B2" s="111" t="s">
        <v>132</v>
      </c>
      <c r="C2" s="111"/>
      <c r="D2" s="111"/>
      <c r="E2" s="111"/>
      <c r="F2" s="111"/>
      <c r="G2" s="111"/>
      <c r="H2" s="111"/>
      <c r="I2" s="111"/>
      <c r="J2" s="111"/>
    </row>
    <row r="3" spans="2:10" ht="15.75" x14ac:dyDescent="0.25">
      <c r="B3" s="111" t="s">
        <v>211</v>
      </c>
      <c r="C3" s="111"/>
      <c r="D3" s="111"/>
      <c r="E3" s="111"/>
      <c r="F3" s="111"/>
      <c r="G3" s="111"/>
      <c r="H3" s="111"/>
      <c r="I3" s="111"/>
      <c r="J3" s="111"/>
    </row>
    <row r="4" spans="2:10" ht="15" x14ac:dyDescent="0.25"/>
    <row r="5" spans="2:10" ht="18.75" x14ac:dyDescent="0.3">
      <c r="B5" s="309" t="s">
        <v>16</v>
      </c>
      <c r="C5" s="309"/>
      <c r="D5" s="309"/>
      <c r="E5" s="309"/>
      <c r="F5" s="309"/>
      <c r="G5" s="309"/>
      <c r="H5" s="309"/>
      <c r="I5" s="309"/>
      <c r="J5" s="309"/>
    </row>
    <row r="6" spans="2:10" ht="6.75" customHeight="1" x14ac:dyDescent="0.25">
      <c r="B6" s="76"/>
    </row>
    <row r="7" spans="2:10" ht="20.45" customHeight="1" x14ac:dyDescent="0.25">
      <c r="B7" s="310" t="s">
        <v>17</v>
      </c>
      <c r="C7" s="310"/>
      <c r="D7" s="310"/>
      <c r="E7" s="311" t="str">
        <f>IF(ISBLANK('2. PFS Application Form'!D9)," ",'2. PFS Application Form'!D9)</f>
        <v xml:space="preserve"> </v>
      </c>
      <c r="F7" s="311"/>
      <c r="G7" s="311"/>
      <c r="H7" s="311"/>
      <c r="I7" s="311"/>
      <c r="J7" s="311"/>
    </row>
    <row r="8" spans="2:10" ht="12.6" customHeight="1" x14ac:dyDescent="0.25">
      <c r="B8" s="9"/>
      <c r="C8" s="9"/>
      <c r="D8" s="9"/>
      <c r="E8" s="10"/>
      <c r="F8" s="10"/>
      <c r="G8" s="10"/>
      <c r="H8" s="10"/>
      <c r="I8" s="10"/>
      <c r="J8" s="10"/>
    </row>
    <row r="9" spans="2:10" ht="16.149999999999999" customHeight="1" x14ac:dyDescent="0.25">
      <c r="B9" s="74" t="s">
        <v>175</v>
      </c>
      <c r="C9" s="307"/>
      <c r="D9" s="307"/>
      <c r="E9" s="77"/>
      <c r="F9" s="148" t="s">
        <v>19</v>
      </c>
      <c r="G9" s="148"/>
      <c r="H9" s="308"/>
      <c r="I9" s="308"/>
    </row>
    <row r="10" spans="2:10" ht="13.15" customHeight="1" x14ac:dyDescent="0.25">
      <c r="B10" s="76"/>
    </row>
    <row r="11" spans="2:10" ht="15.75" x14ac:dyDescent="0.25">
      <c r="B11" s="157" t="s">
        <v>20</v>
      </c>
      <c r="C11" s="157"/>
      <c r="D11" s="158"/>
      <c r="E11" s="158"/>
      <c r="F11" s="158"/>
      <c r="G11" s="158"/>
      <c r="H11" s="158"/>
      <c r="I11" s="158"/>
      <c r="J11" s="158"/>
    </row>
    <row r="12" spans="2:10" ht="15" x14ac:dyDescent="0.25">
      <c r="B12" s="150" t="s">
        <v>21</v>
      </c>
      <c r="C12" s="159"/>
      <c r="D12" s="282" t="str">
        <f>IF(ISBLANK('2. PFS Application Form'!D14:H14)," ",'2. PFS Application Form'!D14:H14)</f>
        <v xml:space="preserve"> </v>
      </c>
      <c r="E12" s="312"/>
      <c r="F12" s="312"/>
      <c r="G12" s="312"/>
      <c r="H12" s="312"/>
      <c r="I12" s="313" t="s">
        <v>22</v>
      </c>
      <c r="J12" s="314"/>
    </row>
    <row r="13" spans="2:10" ht="15" x14ac:dyDescent="0.25">
      <c r="B13" s="150" t="s">
        <v>23</v>
      </c>
      <c r="C13" s="159"/>
      <c r="D13" s="282" t="str">
        <f>IF(ISBLANK('2. PFS Application Form'!D15:H15)," ",'2. PFS Application Form'!D15:H15)</f>
        <v xml:space="preserve"> </v>
      </c>
      <c r="E13" s="312"/>
      <c r="F13" s="312"/>
      <c r="G13" s="312"/>
      <c r="H13" s="312"/>
      <c r="I13" s="313" t="s">
        <v>24</v>
      </c>
      <c r="J13" s="314"/>
    </row>
    <row r="14" spans="2:10" ht="15" x14ac:dyDescent="0.25">
      <c r="B14" s="150" t="s">
        <v>25</v>
      </c>
      <c r="C14" s="150"/>
      <c r="D14" s="315" t="str">
        <f>IF(ISBLANK('2. PFS Application Form'!D16:F16)," ",'2. PFS Application Form'!D16:F16)</f>
        <v xml:space="preserve"> </v>
      </c>
      <c r="E14" s="315"/>
      <c r="F14" s="316" t="s">
        <v>26</v>
      </c>
      <c r="G14" s="316"/>
      <c r="H14" s="315" t="str">
        <f>IF(ISBLANK('2. PFS Application Form'!H16:J16)," ",'2. PFS Application Form'!H16:J16)</f>
        <v xml:space="preserve"> </v>
      </c>
      <c r="I14" s="315"/>
      <c r="J14" s="315"/>
    </row>
    <row r="15" spans="2:10" ht="15" x14ac:dyDescent="0.25">
      <c r="B15" s="150" t="s">
        <v>27</v>
      </c>
      <c r="C15" s="150"/>
      <c r="D15" s="315" t="str">
        <f>IF(ISBLANK('2. PFS Application Form'!D17:E17)," ",'2. PFS Application Form'!D17:E17)</f>
        <v xml:space="preserve"> </v>
      </c>
      <c r="E15" s="315"/>
      <c r="F15" s="317" t="s">
        <v>13</v>
      </c>
      <c r="G15" s="317"/>
      <c r="H15" s="315" t="str">
        <f>IF(ISBLANK('2. PFS Application Form'!H17:J17)," ",'2. PFS Application Form'!H17:J17)</f>
        <v xml:space="preserve"> </v>
      </c>
      <c r="I15" s="315"/>
      <c r="J15" s="315"/>
    </row>
    <row r="16" spans="2:10" ht="15" x14ac:dyDescent="0.25">
      <c r="B16" s="150" t="s">
        <v>28</v>
      </c>
      <c r="C16" s="150"/>
      <c r="D16" s="315" t="str">
        <f>IF(ISBLANK('2. PFS Application Form'!D18:E18),"",'2. PFS Application Form'!D18:E18)</f>
        <v/>
      </c>
      <c r="E16" s="315"/>
      <c r="F16" s="317" t="s">
        <v>29</v>
      </c>
      <c r="G16" s="317"/>
      <c r="H16" s="315" t="str">
        <f>IF(ISBLANK('2. PFS Application Form'!H18:J18),"",'2. PFS Application Form'!H18:J18)</f>
        <v/>
      </c>
      <c r="I16" s="315"/>
      <c r="J16" s="315"/>
    </row>
    <row r="17" spans="2:10" ht="15" x14ac:dyDescent="0.25">
      <c r="B17" s="150" t="s">
        <v>30</v>
      </c>
      <c r="C17" s="150"/>
      <c r="D17" s="315" t="str">
        <f>IF(ISBLANK('2. PFS Application Form'!D19:E19),"",'2. PFS Application Form'!D19:E19)</f>
        <v/>
      </c>
      <c r="E17" s="315"/>
      <c r="F17" s="316" t="s">
        <v>31</v>
      </c>
      <c r="G17" s="316"/>
      <c r="H17" s="315" t="str">
        <f>IF(ISBLANK('2. PFS Application Form'!H19:J19),"",'2. PFS Application Form'!H19:J19)</f>
        <v/>
      </c>
      <c r="I17" s="315"/>
      <c r="J17" s="315"/>
    </row>
    <row r="18" spans="2:10" ht="9.9499999999999993" customHeight="1" x14ac:dyDescent="0.25"/>
    <row r="19" spans="2:10" ht="15" customHeight="1" x14ac:dyDescent="0.25">
      <c r="B19" s="157" t="s">
        <v>112</v>
      </c>
      <c r="C19" s="157"/>
      <c r="D19" s="157"/>
      <c r="E19" s="157"/>
      <c r="F19" s="157"/>
      <c r="G19" s="157"/>
      <c r="H19" s="157"/>
      <c r="I19" s="157"/>
      <c r="J19" s="157"/>
    </row>
    <row r="20" spans="2:10" ht="15" customHeight="1" x14ac:dyDescent="0.25">
      <c r="B20" s="213" t="s">
        <v>162</v>
      </c>
      <c r="C20" s="214"/>
      <c r="D20" s="68"/>
      <c r="E20" s="326" t="s">
        <v>185</v>
      </c>
      <c r="F20" s="327"/>
      <c r="G20" s="327"/>
      <c r="H20" s="327"/>
      <c r="I20" s="328"/>
      <c r="J20" s="69"/>
    </row>
    <row r="21" spans="2:10" ht="15" customHeight="1" x14ac:dyDescent="0.25">
      <c r="B21" s="234" t="s">
        <v>166</v>
      </c>
      <c r="C21" s="234"/>
      <c r="D21" s="234"/>
      <c r="E21" s="234"/>
      <c r="F21" s="218" t="s">
        <v>160</v>
      </c>
      <c r="G21" s="219"/>
      <c r="H21" s="219"/>
      <c r="I21" s="219"/>
      <c r="J21" s="235"/>
    </row>
    <row r="22" spans="2:10" ht="15" customHeight="1" x14ac:dyDescent="0.25">
      <c r="B22" s="222" t="s">
        <v>42</v>
      </c>
      <c r="C22" s="223"/>
      <c r="D22" s="224"/>
      <c r="E22" s="67"/>
      <c r="F22" s="222" t="s">
        <v>163</v>
      </c>
      <c r="G22" s="223"/>
      <c r="H22" s="224"/>
      <c r="I22" s="248" t="str">
        <f>IF(ISBLANK(D20),"",D20*0.5)</f>
        <v/>
      </c>
      <c r="J22" s="249"/>
    </row>
    <row r="23" spans="2:10" ht="15" customHeight="1" x14ac:dyDescent="0.25">
      <c r="B23" s="222" t="s">
        <v>41</v>
      </c>
      <c r="C23" s="223"/>
      <c r="D23" s="224"/>
      <c r="E23" s="67"/>
      <c r="F23" s="239" t="s">
        <v>164</v>
      </c>
      <c r="G23" s="240"/>
      <c r="H23" s="241"/>
      <c r="I23" s="248">
        <v>100000</v>
      </c>
      <c r="J23" s="249"/>
    </row>
    <row r="24" spans="2:10" ht="15" customHeight="1" x14ac:dyDescent="0.25">
      <c r="B24" s="222" t="s">
        <v>47</v>
      </c>
      <c r="C24" s="223"/>
      <c r="D24" s="224"/>
      <c r="E24" s="68"/>
      <c r="F24" s="222" t="s">
        <v>165</v>
      </c>
      <c r="G24" s="223"/>
      <c r="H24" s="224"/>
      <c r="I24" s="248" t="str">
        <f>IF(ISBLANK(E24),"",E24*0.1)</f>
        <v/>
      </c>
      <c r="J24" s="249"/>
    </row>
    <row r="25" spans="2:10" ht="57.75" customHeight="1" x14ac:dyDescent="0.25">
      <c r="B25" s="323" t="s">
        <v>169</v>
      </c>
      <c r="C25" s="324"/>
      <c r="D25" s="324"/>
      <c r="E25" s="325"/>
      <c r="F25" s="236" t="s">
        <v>161</v>
      </c>
      <c r="G25" s="237"/>
      <c r="H25" s="238"/>
      <c r="I25" s="250" t="str">
        <f>IF(OR(ISBLANK(D20), ISBLANK(E24)), "", MIN(I22:I24))</f>
        <v/>
      </c>
      <c r="J25" s="251"/>
    </row>
    <row r="26" spans="2:10" ht="9.9499999999999993" customHeight="1" x14ac:dyDescent="0.25"/>
    <row r="27" spans="2:10" ht="15.75" customHeight="1" x14ac:dyDescent="0.25">
      <c r="B27" s="183" t="s">
        <v>52</v>
      </c>
      <c r="C27" s="183"/>
      <c r="D27" s="183"/>
      <c r="E27" s="183"/>
      <c r="F27" s="365"/>
      <c r="G27" s="183"/>
      <c r="H27" s="183"/>
      <c r="I27" s="183"/>
      <c r="J27" s="183"/>
    </row>
    <row r="28" spans="2:10" ht="15" customHeight="1" x14ac:dyDescent="0.25">
      <c r="B28" s="318" t="s">
        <v>174</v>
      </c>
      <c r="C28" s="319"/>
      <c r="D28" s="319"/>
      <c r="E28" s="319"/>
      <c r="F28" s="319"/>
      <c r="G28" s="319"/>
      <c r="H28" s="320"/>
      <c r="I28" s="366" t="str">
        <f>IF(ISBLANK(C9),"",C9)</f>
        <v/>
      </c>
      <c r="J28" s="367"/>
    </row>
    <row r="29" spans="2:10" ht="15" customHeight="1" x14ac:dyDescent="0.25">
      <c r="B29" s="318" t="s">
        <v>176</v>
      </c>
      <c r="C29" s="319"/>
      <c r="D29" s="319"/>
      <c r="E29" s="319"/>
      <c r="F29" s="319"/>
      <c r="G29" s="319"/>
      <c r="H29" s="320"/>
      <c r="I29" s="321" t="str">
        <f>IF(ISBLANK(I25),"",I25)</f>
        <v/>
      </c>
      <c r="J29" s="322"/>
    </row>
    <row r="30" spans="2:10" ht="41.25" customHeight="1" x14ac:dyDescent="0.25">
      <c r="B30" s="359" t="s">
        <v>215</v>
      </c>
      <c r="C30" s="360"/>
      <c r="D30" s="360"/>
      <c r="E30" s="360"/>
      <c r="F30" s="360"/>
      <c r="G30" s="360"/>
      <c r="H30" s="360"/>
      <c r="I30" s="360"/>
      <c r="J30" s="361"/>
    </row>
    <row r="31" spans="2:10" ht="9.9499999999999993" customHeight="1" thickBot="1" x14ac:dyDescent="0.3">
      <c r="B31" s="78"/>
      <c r="C31" s="78"/>
      <c r="D31" s="78"/>
      <c r="E31" s="78"/>
      <c r="F31" s="78"/>
      <c r="G31" s="78"/>
      <c r="H31" s="78"/>
      <c r="I31" s="78"/>
      <c r="J31" s="78"/>
    </row>
    <row r="32" spans="2:10" ht="15" customHeight="1" x14ac:dyDescent="0.25">
      <c r="B32" s="362" t="s">
        <v>53</v>
      </c>
      <c r="C32" s="363"/>
      <c r="D32" s="363"/>
      <c r="E32" s="363"/>
      <c r="F32" s="363"/>
      <c r="G32" s="363"/>
      <c r="H32" s="363"/>
      <c r="I32" s="363"/>
      <c r="J32" s="364"/>
    </row>
    <row r="33" spans="2:10" ht="15" customHeight="1" x14ac:dyDescent="0.25">
      <c r="B33" s="340" t="s">
        <v>54</v>
      </c>
      <c r="C33" s="341"/>
      <c r="D33" s="30"/>
      <c r="E33" s="31"/>
      <c r="F33" s="27" t="s">
        <v>55</v>
      </c>
      <c r="G33" s="30"/>
      <c r="H33" s="30"/>
      <c r="I33" s="30"/>
      <c r="J33" s="79"/>
    </row>
    <row r="34" spans="2:10" ht="15" customHeight="1" x14ac:dyDescent="0.25">
      <c r="B34" s="342"/>
      <c r="C34" s="343"/>
      <c r="D34" s="343"/>
      <c r="E34" s="344"/>
      <c r="F34" s="348"/>
      <c r="G34" s="343"/>
      <c r="H34" s="343"/>
      <c r="I34" s="343"/>
      <c r="J34" s="349"/>
    </row>
    <row r="35" spans="2:10" ht="15" customHeight="1" x14ac:dyDescent="0.25">
      <c r="B35" s="345"/>
      <c r="C35" s="346"/>
      <c r="D35" s="346"/>
      <c r="E35" s="347"/>
      <c r="F35" s="350"/>
      <c r="G35" s="346"/>
      <c r="H35" s="346"/>
      <c r="I35" s="346"/>
      <c r="J35" s="351"/>
    </row>
    <row r="36" spans="2:10" ht="15" customHeight="1" x14ac:dyDescent="0.25">
      <c r="B36" s="329" t="s">
        <v>56</v>
      </c>
      <c r="C36" s="331"/>
      <c r="D36" s="331"/>
      <c r="E36" s="331"/>
      <c r="F36" s="284" t="s">
        <v>13</v>
      </c>
      <c r="G36" s="334"/>
      <c r="H36" s="335"/>
      <c r="I36" s="335"/>
      <c r="J36" s="336"/>
    </row>
    <row r="37" spans="2:10" ht="15" customHeight="1" x14ac:dyDescent="0.25">
      <c r="B37" s="329"/>
      <c r="C37" s="331"/>
      <c r="D37" s="331"/>
      <c r="E37" s="331"/>
      <c r="F37" s="285"/>
      <c r="G37" s="352"/>
      <c r="H37" s="353"/>
      <c r="I37" s="353"/>
      <c r="J37" s="354"/>
    </row>
    <row r="38" spans="2:10" ht="15" customHeight="1" x14ac:dyDescent="0.25">
      <c r="B38" s="355" t="s">
        <v>54</v>
      </c>
      <c r="C38" s="356"/>
      <c r="D38" s="80"/>
      <c r="E38" s="81"/>
      <c r="F38" s="82" t="s">
        <v>55</v>
      </c>
      <c r="G38" s="80"/>
      <c r="H38" s="80"/>
      <c r="I38" s="80"/>
      <c r="J38" s="83"/>
    </row>
    <row r="39" spans="2:10" ht="15" customHeight="1" x14ac:dyDescent="0.25">
      <c r="B39" s="357"/>
      <c r="C39" s="358"/>
      <c r="D39" s="358"/>
      <c r="E39" s="358"/>
      <c r="F39" s="348"/>
      <c r="G39" s="343"/>
      <c r="H39" s="343"/>
      <c r="I39" s="343"/>
      <c r="J39" s="349"/>
    </row>
    <row r="40" spans="2:10" ht="15" customHeight="1" x14ac:dyDescent="0.25">
      <c r="B40" s="357"/>
      <c r="C40" s="358"/>
      <c r="D40" s="358"/>
      <c r="E40" s="358"/>
      <c r="F40" s="350"/>
      <c r="G40" s="346"/>
      <c r="H40" s="346"/>
      <c r="I40" s="346"/>
      <c r="J40" s="351"/>
    </row>
    <row r="41" spans="2:10" ht="15" customHeight="1" x14ac:dyDescent="0.25">
      <c r="B41" s="329" t="s">
        <v>56</v>
      </c>
      <c r="C41" s="331"/>
      <c r="D41" s="331"/>
      <c r="E41" s="331"/>
      <c r="F41" s="284" t="s">
        <v>13</v>
      </c>
      <c r="G41" s="334"/>
      <c r="H41" s="335"/>
      <c r="I41" s="335"/>
      <c r="J41" s="336"/>
    </row>
    <row r="42" spans="2:10" ht="15" customHeight="1" thickBot="1" x14ac:dyDescent="0.3">
      <c r="B42" s="330"/>
      <c r="C42" s="332"/>
      <c r="D42" s="332"/>
      <c r="E42" s="332"/>
      <c r="F42" s="333"/>
      <c r="G42" s="337"/>
      <c r="H42" s="338"/>
      <c r="I42" s="338"/>
      <c r="J42" s="339"/>
    </row>
    <row r="43" spans="2:10" ht="15" customHeight="1" x14ac:dyDescent="0.25">
      <c r="B43" s="78"/>
      <c r="C43" s="78"/>
      <c r="D43" s="78"/>
      <c r="E43" s="78"/>
      <c r="F43" s="78"/>
      <c r="G43" s="78"/>
      <c r="H43" s="78"/>
      <c r="I43" s="78"/>
      <c r="J43" s="78"/>
    </row>
    <row r="44" spans="2:10" ht="15" hidden="1" customHeight="1" x14ac:dyDescent="0.25">
      <c r="B44" s="78"/>
      <c r="C44" s="78"/>
      <c r="D44" s="78"/>
      <c r="E44" s="78"/>
      <c r="F44" s="78"/>
      <c r="G44" s="78"/>
      <c r="H44" s="78"/>
      <c r="I44" s="78"/>
      <c r="J44" s="78"/>
    </row>
    <row r="45" spans="2:10" ht="15" hidden="1" customHeight="1" x14ac:dyDescent="0.25"/>
    <row r="46" spans="2:10" ht="15" hidden="1" customHeight="1" x14ac:dyDescent="0.25"/>
    <row r="47" spans="2:10" ht="15" hidden="1" customHeight="1" x14ac:dyDescent="0.25"/>
    <row r="48" spans="2:10" ht="15" hidden="1" customHeight="1" x14ac:dyDescent="0.25"/>
    <row r="49" customFormat="1" ht="15" hidden="1" customHeight="1" x14ac:dyDescent="0.25"/>
    <row r="50" customFormat="1" ht="15" hidden="1" customHeight="1" x14ac:dyDescent="0.25"/>
    <row r="51" customFormat="1" ht="15" hidden="1" customHeight="1" x14ac:dyDescent="0.25"/>
    <row r="52" customFormat="1" ht="15" hidden="1" customHeight="1" x14ac:dyDescent="0.25"/>
    <row r="53" customFormat="1" ht="15" hidden="1" customHeight="1" x14ac:dyDescent="0.25"/>
    <row r="54" customFormat="1" ht="15" hidden="1" customHeight="1" x14ac:dyDescent="0.25"/>
  </sheetData>
  <sheetProtection algorithmName="SHA-512" hashValue="HceYo1ZFu3FYUytj1VWQfqDtDS86GzRTCwDHg18gy6beLKqx6cVDiqfKmXjPYk6F3DryOmFr78fsnZWsgxPJbQ==" saltValue="JgT3aniKqjSfSZWYb1JYYA==" spinCount="100000" sheet="1" objects="1" scenarios="1"/>
  <mergeCells count="69">
    <mergeCell ref="B23:D23"/>
    <mergeCell ref="F23:H23"/>
    <mergeCell ref="I22:J22"/>
    <mergeCell ref="B38:C38"/>
    <mergeCell ref="B39:E40"/>
    <mergeCell ref="F39:J40"/>
    <mergeCell ref="B30:J30"/>
    <mergeCell ref="B32:J32"/>
    <mergeCell ref="B27:J27"/>
    <mergeCell ref="B28:H28"/>
    <mergeCell ref="I28:J28"/>
    <mergeCell ref="B41:B42"/>
    <mergeCell ref="C41:E42"/>
    <mergeCell ref="F41:F42"/>
    <mergeCell ref="G41:J42"/>
    <mergeCell ref="B33:C33"/>
    <mergeCell ref="B34:E35"/>
    <mergeCell ref="F34:J35"/>
    <mergeCell ref="B36:B37"/>
    <mergeCell ref="C36:E37"/>
    <mergeCell ref="F36:F37"/>
    <mergeCell ref="G36:J37"/>
    <mergeCell ref="B17:C17"/>
    <mergeCell ref="D17:E17"/>
    <mergeCell ref="F17:G17"/>
    <mergeCell ref="H17:J17"/>
    <mergeCell ref="B29:H29"/>
    <mergeCell ref="I29:J29"/>
    <mergeCell ref="I23:J23"/>
    <mergeCell ref="B25:E25"/>
    <mergeCell ref="F25:H25"/>
    <mergeCell ref="I25:J25"/>
    <mergeCell ref="E20:I20"/>
    <mergeCell ref="F24:H24"/>
    <mergeCell ref="I24:J24"/>
    <mergeCell ref="B24:D24"/>
    <mergeCell ref="B22:D22"/>
    <mergeCell ref="F22:H22"/>
    <mergeCell ref="B19:J19"/>
    <mergeCell ref="B20:C20"/>
    <mergeCell ref="B21:E21"/>
    <mergeCell ref="F21:J21"/>
    <mergeCell ref="B14:C14"/>
    <mergeCell ref="D14:E14"/>
    <mergeCell ref="F14:G14"/>
    <mergeCell ref="H14:J14"/>
    <mergeCell ref="B15:C15"/>
    <mergeCell ref="D15:E15"/>
    <mergeCell ref="F15:G15"/>
    <mergeCell ref="H15:J15"/>
    <mergeCell ref="B16:C16"/>
    <mergeCell ref="D16:E16"/>
    <mergeCell ref="F16:G16"/>
    <mergeCell ref="H16:J16"/>
    <mergeCell ref="B11:J11"/>
    <mergeCell ref="B12:C12"/>
    <mergeCell ref="D12:H12"/>
    <mergeCell ref="I12:J12"/>
    <mergeCell ref="B13:C13"/>
    <mergeCell ref="D13:H13"/>
    <mergeCell ref="I13:J13"/>
    <mergeCell ref="C9:D9"/>
    <mergeCell ref="F9:G9"/>
    <mergeCell ref="H9:I9"/>
    <mergeCell ref="B2:J2"/>
    <mergeCell ref="B3:J3"/>
    <mergeCell ref="B5:J5"/>
    <mergeCell ref="B7:D7"/>
    <mergeCell ref="E7:J7"/>
  </mergeCells>
  <pageMargins left="0.7" right="0.7" top="0.75" bottom="0.75" header="0.3" footer="0.3"/>
  <pageSetup scale="79" orientation="portrait" horizontalDpi="300" verticalDpi="300" r:id="rId1"/>
  <ignoredErrors>
    <ignoredError sqref="D12:J13 D17:G17 D14:G14 H14:J14 D15:G15 H15:J15 D16:G16 H16:J17 E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moveWithCells="1">
                  <from>
                    <xdr:col>9</xdr:col>
                    <xdr:colOff>38100</xdr:colOff>
                    <xdr:row>20</xdr:row>
                    <xdr:rowOff>0</xdr:rowOff>
                  </from>
                  <to>
                    <xdr:col>9</xdr:col>
                    <xdr:colOff>38100</xdr:colOff>
                    <xdr:row>21</xdr:row>
                    <xdr:rowOff>19050</xdr:rowOff>
                  </to>
                </anchor>
              </controlPr>
            </control>
          </mc:Choice>
        </mc:AlternateContent>
        <mc:AlternateContent xmlns:mc="http://schemas.openxmlformats.org/markup-compatibility/2006">
          <mc:Choice Requires="x14">
            <control shapeId="4121" r:id="rId5" name="Check Box 25">
              <controlPr defaultSize="0" autoFill="0" autoLine="0" autoPict="0">
                <anchor moveWithCells="1">
                  <from>
                    <xdr:col>9</xdr:col>
                    <xdr:colOff>409575</xdr:colOff>
                    <xdr:row>20</xdr:row>
                    <xdr:rowOff>0</xdr:rowOff>
                  </from>
                  <to>
                    <xdr:col>9</xdr:col>
                    <xdr:colOff>409575</xdr:colOff>
                    <xdr:row>21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2345-14C3-4C93-9296-B46A8211679D}">
  <sheetPr>
    <tabColor theme="4" tint="-0.499984740745262"/>
    <pageSetUpPr fitToPage="1"/>
  </sheetPr>
  <dimension ref="A1:L104"/>
  <sheetViews>
    <sheetView showGridLines="0" zoomScale="115" zoomScaleNormal="115" workbookViewId="0">
      <selection activeCell="B79" sqref="B79:J98"/>
    </sheetView>
  </sheetViews>
  <sheetFormatPr defaultColWidth="0" defaultRowHeight="15" customHeight="1" zeroHeight="1" x14ac:dyDescent="0.25"/>
  <cols>
    <col min="1" max="1" width="2.140625" customWidth="1"/>
    <col min="2" max="2" width="11.28515625" customWidth="1"/>
    <col min="3" max="3" width="13.85546875" customWidth="1"/>
    <col min="4" max="4" width="11.140625" customWidth="1"/>
    <col min="5" max="5" width="14.140625" customWidth="1"/>
    <col min="6" max="7" width="12.140625" customWidth="1"/>
    <col min="8" max="8" width="11.28515625" customWidth="1"/>
    <col min="9" max="9" width="15.42578125" customWidth="1"/>
    <col min="10" max="10" width="11.85546875" customWidth="1"/>
    <col min="11" max="11" width="2" customWidth="1"/>
    <col min="12" max="16384" width="8.85546875" hidden="1"/>
  </cols>
  <sheetData>
    <row r="1" spans="2:10" x14ac:dyDescent="0.25"/>
    <row r="2" spans="2:10" ht="15.75" x14ac:dyDescent="0.25">
      <c r="B2" s="111" t="s">
        <v>132</v>
      </c>
      <c r="C2" s="111"/>
      <c r="D2" s="111"/>
      <c r="E2" s="111"/>
      <c r="F2" s="111"/>
      <c r="G2" s="111"/>
      <c r="H2" s="111"/>
      <c r="I2" s="111"/>
      <c r="J2" s="111"/>
    </row>
    <row r="3" spans="2:10" ht="15.75" x14ac:dyDescent="0.25">
      <c r="B3" s="111" t="s">
        <v>58</v>
      </c>
      <c r="C3" s="111"/>
      <c r="D3" s="111"/>
      <c r="E3" s="111"/>
      <c r="F3" s="111"/>
      <c r="G3" s="111"/>
      <c r="H3" s="111"/>
      <c r="I3" s="111"/>
      <c r="J3" s="111"/>
    </row>
    <row r="4" spans="2:10" x14ac:dyDescent="0.25"/>
    <row r="5" spans="2:10" ht="14.45" customHeight="1" x14ac:dyDescent="0.25">
      <c r="B5" s="142" t="s">
        <v>186</v>
      </c>
      <c r="C5" s="142"/>
      <c r="D5" s="142"/>
      <c r="E5" s="142"/>
      <c r="F5" s="142"/>
      <c r="G5" s="142"/>
      <c r="H5" s="142"/>
      <c r="I5" s="142"/>
      <c r="J5" s="142"/>
    </row>
    <row r="6" spans="2:10" x14ac:dyDescent="0.25">
      <c r="B6" s="142"/>
      <c r="C6" s="142"/>
      <c r="D6" s="142"/>
      <c r="E6" s="142"/>
      <c r="F6" s="142"/>
      <c r="G6" s="142"/>
      <c r="H6" s="142"/>
      <c r="I6" s="142"/>
      <c r="J6" s="142"/>
    </row>
    <row r="7" spans="2:10" ht="5.25" customHeight="1" x14ac:dyDescent="0.25">
      <c r="B7" s="142"/>
      <c r="C7" s="142"/>
      <c r="D7" s="142"/>
      <c r="E7" s="142"/>
      <c r="F7" s="142"/>
      <c r="G7" s="142"/>
      <c r="H7" s="142"/>
      <c r="I7" s="142"/>
      <c r="J7" s="142"/>
    </row>
    <row r="8" spans="2:10" ht="4.5" customHeight="1" x14ac:dyDescent="0.25">
      <c r="B8" s="142"/>
      <c r="C8" s="142"/>
      <c r="D8" s="142"/>
      <c r="E8" s="142"/>
      <c r="F8" s="142"/>
      <c r="G8" s="142"/>
      <c r="H8" s="142"/>
      <c r="I8" s="142"/>
      <c r="J8" s="142"/>
    </row>
    <row r="9" spans="2:10" ht="6" customHeight="1" x14ac:dyDescent="0.25">
      <c r="B9" s="84"/>
      <c r="C9" s="84"/>
      <c r="D9" s="84"/>
      <c r="E9" s="84"/>
      <c r="F9" s="84"/>
      <c r="G9" s="84"/>
      <c r="H9" s="84"/>
      <c r="I9" s="84"/>
      <c r="J9" s="84"/>
    </row>
    <row r="10" spans="2:10" ht="17.45" customHeight="1" x14ac:dyDescent="0.25">
      <c r="B10" s="143" t="s">
        <v>17</v>
      </c>
      <c r="C10" s="144"/>
      <c r="D10" s="145"/>
      <c r="E10" s="146"/>
      <c r="F10" s="146"/>
      <c r="G10" s="146"/>
      <c r="H10" s="146"/>
      <c r="I10" s="146"/>
      <c r="J10" s="147"/>
    </row>
    <row r="11" spans="2:10" ht="15" customHeight="1" x14ac:dyDescent="0.25">
      <c r="B11" s="148" t="s">
        <v>59</v>
      </c>
      <c r="C11" s="148"/>
      <c r="D11" s="368"/>
      <c r="E11" s="369"/>
      <c r="F11" s="10"/>
      <c r="G11" s="10"/>
      <c r="H11" s="10"/>
      <c r="I11" s="10"/>
      <c r="J11" s="10"/>
    </row>
    <row r="12" spans="2:10" ht="6" customHeight="1" x14ac:dyDescent="0.25">
      <c r="B12" s="9"/>
      <c r="C12" s="9"/>
      <c r="D12" s="9"/>
      <c r="E12" s="10"/>
      <c r="F12" s="10"/>
      <c r="G12" s="10"/>
      <c r="H12" s="10"/>
      <c r="I12" s="10"/>
      <c r="J12" s="10"/>
    </row>
    <row r="13" spans="2:10" ht="6" customHeight="1" x14ac:dyDescent="0.25">
      <c r="B13" s="15"/>
      <c r="C13" s="16"/>
      <c r="D13" s="16"/>
      <c r="E13" s="16"/>
      <c r="F13" s="17"/>
      <c r="G13" s="17"/>
      <c r="H13" s="17"/>
      <c r="I13" s="17"/>
      <c r="J13" s="17"/>
    </row>
    <row r="14" spans="2:10" ht="15.75" x14ac:dyDescent="0.25">
      <c r="B14" s="157" t="s">
        <v>20</v>
      </c>
      <c r="C14" s="157"/>
      <c r="D14" s="158"/>
      <c r="E14" s="158"/>
      <c r="F14" s="158"/>
      <c r="G14" s="158"/>
      <c r="H14" s="158"/>
      <c r="I14" s="158"/>
      <c r="J14" s="158"/>
    </row>
    <row r="15" spans="2:10" ht="15" customHeight="1" x14ac:dyDescent="0.25">
      <c r="B15" s="374" t="s">
        <v>60</v>
      </c>
      <c r="C15" s="375"/>
      <c r="D15" s="375"/>
      <c r="E15" s="375"/>
      <c r="F15" s="59"/>
      <c r="G15" s="376" t="s">
        <v>62</v>
      </c>
      <c r="H15" s="376"/>
      <c r="I15" s="376"/>
      <c r="J15" s="377"/>
    </row>
    <row r="16" spans="2:10" x14ac:dyDescent="0.25">
      <c r="B16" s="150" t="s">
        <v>21</v>
      </c>
      <c r="C16" s="159"/>
      <c r="D16" s="160"/>
      <c r="E16" s="161"/>
      <c r="F16" s="161"/>
      <c r="G16" s="161"/>
      <c r="H16" s="161"/>
      <c r="I16" s="162" t="s">
        <v>22</v>
      </c>
      <c r="J16" s="163"/>
    </row>
    <row r="17" spans="2:12" x14ac:dyDescent="0.25">
      <c r="B17" s="150" t="s">
        <v>23</v>
      </c>
      <c r="C17" s="159"/>
      <c r="D17" s="164"/>
      <c r="E17" s="165"/>
      <c r="F17" s="165"/>
      <c r="G17" s="165"/>
      <c r="H17" s="165"/>
      <c r="I17" s="166" t="s">
        <v>24</v>
      </c>
      <c r="J17" s="167"/>
    </row>
    <row r="18" spans="2:12" ht="15" customHeight="1" x14ac:dyDescent="0.25">
      <c r="B18" s="150" t="s">
        <v>25</v>
      </c>
      <c r="C18" s="150"/>
      <c r="D18" s="151"/>
      <c r="E18" s="152"/>
      <c r="F18" s="153"/>
      <c r="G18" s="85" t="s">
        <v>26</v>
      </c>
      <c r="H18" s="164"/>
      <c r="I18" s="165"/>
      <c r="J18" s="194"/>
    </row>
    <row r="19" spans="2:12" x14ac:dyDescent="0.25">
      <c r="B19" s="150" t="s">
        <v>27</v>
      </c>
      <c r="C19" s="150"/>
      <c r="D19" s="370"/>
      <c r="E19" s="370"/>
      <c r="F19" s="189" t="s">
        <v>13</v>
      </c>
      <c r="G19" s="189"/>
      <c r="H19" s="164"/>
      <c r="I19" s="165"/>
      <c r="J19" s="194"/>
    </row>
    <row r="20" spans="2:12" x14ac:dyDescent="0.25">
      <c r="B20" s="150" t="s">
        <v>28</v>
      </c>
      <c r="C20" s="150"/>
      <c r="D20" s="370"/>
      <c r="E20" s="370"/>
      <c r="F20" s="189" t="s">
        <v>29</v>
      </c>
      <c r="G20" s="189"/>
      <c r="H20" s="154"/>
      <c r="I20" s="155"/>
      <c r="J20" s="156"/>
    </row>
    <row r="21" spans="2:12" x14ac:dyDescent="0.25">
      <c r="B21" s="150" t="s">
        <v>30</v>
      </c>
      <c r="C21" s="150"/>
      <c r="D21" s="370"/>
      <c r="E21" s="370"/>
      <c r="F21" s="184" t="s">
        <v>31</v>
      </c>
      <c r="G21" s="184"/>
      <c r="H21" s="382"/>
      <c r="I21" s="383"/>
      <c r="J21" s="384"/>
    </row>
    <row r="22" spans="2:12" x14ac:dyDescent="0.25">
      <c r="B22" s="159" t="s">
        <v>63</v>
      </c>
      <c r="C22" s="197"/>
      <c r="D22" s="197"/>
      <c r="E22" s="197"/>
      <c r="F22" s="197"/>
      <c r="G22" s="197"/>
      <c r="H22" s="198"/>
      <c r="I22" s="199"/>
      <c r="J22" s="200"/>
    </row>
    <row r="23" spans="2:12" x14ac:dyDescent="0.25">
      <c r="B23" s="65" t="s">
        <v>39</v>
      </c>
      <c r="C23" s="207" t="s">
        <v>66</v>
      </c>
      <c r="D23" s="208"/>
      <c r="E23" s="208"/>
      <c r="F23" s="208"/>
      <c r="G23" s="208"/>
      <c r="H23" s="208"/>
      <c r="I23" s="208"/>
      <c r="J23" s="208"/>
    </row>
    <row r="24" spans="2:12" ht="14.65" customHeight="1" x14ac:dyDescent="0.25">
      <c r="B24" s="201" t="s">
        <v>200</v>
      </c>
      <c r="C24" s="202"/>
      <c r="D24" s="202"/>
      <c r="E24" s="202"/>
      <c r="F24" s="202"/>
      <c r="G24" s="202"/>
      <c r="H24" s="202"/>
      <c r="I24" s="202"/>
      <c r="J24" s="205"/>
    </row>
    <row r="25" spans="2:12" ht="14.45" customHeight="1" x14ac:dyDescent="0.25">
      <c r="B25" s="203"/>
      <c r="C25" s="204"/>
      <c r="D25" s="204"/>
      <c r="E25" s="204"/>
      <c r="F25" s="204"/>
      <c r="G25" s="204"/>
      <c r="H25" s="204"/>
      <c r="I25" s="204"/>
      <c r="J25" s="206"/>
    </row>
    <row r="26" spans="2:12" ht="15.75" hidden="1" thickBot="1" x14ac:dyDescent="0.3">
      <c r="B26" s="385" t="s">
        <v>67</v>
      </c>
      <c r="C26" s="385"/>
      <c r="D26" s="385"/>
      <c r="E26" s="385"/>
      <c r="F26" s="385"/>
      <c r="G26" s="385"/>
      <c r="H26" s="385"/>
      <c r="I26" s="385"/>
      <c r="J26" s="385"/>
      <c r="K26" s="86"/>
    </row>
    <row r="27" spans="2:12" ht="15.75" hidden="1" x14ac:dyDescent="0.25">
      <c r="B27" s="371" t="s">
        <v>68</v>
      </c>
      <c r="C27" s="372"/>
      <c r="D27" s="372"/>
      <c r="E27" s="372"/>
      <c r="F27" s="372"/>
      <c r="G27" s="372"/>
      <c r="H27" s="372"/>
      <c r="I27" s="372"/>
      <c r="J27" s="373"/>
    </row>
    <row r="28" spans="2:12" hidden="1" x14ac:dyDescent="0.25">
      <c r="B28" s="378" t="s">
        <v>69</v>
      </c>
      <c r="C28" s="168"/>
      <c r="D28" s="168"/>
      <c r="E28" s="168"/>
      <c r="F28" s="168"/>
      <c r="G28" s="168"/>
      <c r="H28" s="379"/>
      <c r="I28" s="380"/>
      <c r="J28" s="381"/>
      <c r="L28" t="s">
        <v>70</v>
      </c>
    </row>
    <row r="29" spans="2:12" hidden="1" x14ac:dyDescent="0.25">
      <c r="B29" s="378" t="s">
        <v>71</v>
      </c>
      <c r="C29" s="168"/>
      <c r="D29" s="168"/>
      <c r="E29" s="168"/>
      <c r="F29" s="168"/>
      <c r="G29" s="168"/>
      <c r="H29" s="379"/>
      <c r="I29" s="380"/>
      <c r="J29" s="381"/>
      <c r="L29" t="s">
        <v>72</v>
      </c>
    </row>
    <row r="30" spans="2:12" hidden="1" x14ac:dyDescent="0.25">
      <c r="B30" s="378" t="s">
        <v>73</v>
      </c>
      <c r="C30" s="168"/>
      <c r="D30" s="168"/>
      <c r="E30" s="168"/>
      <c r="F30" s="168"/>
      <c r="G30" s="168"/>
      <c r="H30" s="379"/>
      <c r="I30" s="380"/>
      <c r="J30" s="381"/>
    </row>
    <row r="31" spans="2:12" ht="7.9" hidden="1" customHeight="1" x14ac:dyDescent="0.25">
      <c r="B31" s="396"/>
      <c r="C31" s="397"/>
      <c r="D31" s="397"/>
      <c r="E31" s="397"/>
      <c r="F31" s="397"/>
      <c r="G31" s="397"/>
      <c r="H31" s="397"/>
      <c r="I31" s="397"/>
      <c r="J31" s="398"/>
      <c r="L31" t="b">
        <v>0</v>
      </c>
    </row>
    <row r="32" spans="2:12" ht="15.75" hidden="1" customHeight="1" x14ac:dyDescent="0.25">
      <c r="B32" s="173" t="s">
        <v>74</v>
      </c>
      <c r="C32" s="174"/>
      <c r="D32" s="174"/>
      <c r="E32" s="174"/>
      <c r="F32" s="174"/>
      <c r="G32" s="174"/>
      <c r="H32" s="174"/>
      <c r="I32" s="174"/>
      <c r="J32" s="175"/>
    </row>
    <row r="33" spans="2:10" hidden="1" x14ac:dyDescent="0.25">
      <c r="B33" s="386" t="s">
        <v>75</v>
      </c>
      <c r="C33" s="177"/>
      <c r="D33" s="387"/>
      <c r="E33" s="388"/>
      <c r="F33" s="180" t="s">
        <v>76</v>
      </c>
      <c r="G33" s="388"/>
      <c r="H33" s="388"/>
      <c r="I33" s="388"/>
      <c r="J33" s="390"/>
    </row>
    <row r="34" spans="2:10" ht="26.25" hidden="1" customHeight="1" x14ac:dyDescent="0.25">
      <c r="B34" s="393" t="s">
        <v>77</v>
      </c>
      <c r="C34" s="394"/>
      <c r="D34" s="395"/>
      <c r="E34" s="395"/>
      <c r="F34" s="389"/>
      <c r="G34" s="391"/>
      <c r="H34" s="391"/>
      <c r="I34" s="391"/>
      <c r="J34" s="392"/>
    </row>
    <row r="35" spans="2:10" hidden="1" x14ac:dyDescent="0.25">
      <c r="B35" s="405" t="s">
        <v>78</v>
      </c>
      <c r="C35" s="406"/>
      <c r="D35" s="406"/>
      <c r="E35" s="406"/>
      <c r="F35" s="406"/>
      <c r="G35" s="406"/>
      <c r="H35" s="406"/>
      <c r="I35" s="406"/>
      <c r="J35" s="407"/>
    </row>
    <row r="36" spans="2:10" hidden="1" x14ac:dyDescent="0.25">
      <c r="B36" s="386" t="s">
        <v>79</v>
      </c>
      <c r="C36" s="177"/>
      <c r="D36" s="387"/>
      <c r="E36" s="388"/>
      <c r="F36" s="180" t="s">
        <v>80</v>
      </c>
      <c r="G36" s="388"/>
      <c r="H36" s="388"/>
      <c r="I36" s="388"/>
      <c r="J36" s="390"/>
    </row>
    <row r="37" spans="2:10" ht="26.25" hidden="1" customHeight="1" x14ac:dyDescent="0.25">
      <c r="B37" s="393" t="s">
        <v>81</v>
      </c>
      <c r="C37" s="394"/>
      <c r="D37" s="395"/>
      <c r="E37" s="395"/>
      <c r="F37" s="389"/>
      <c r="G37" s="391"/>
      <c r="H37" s="391"/>
      <c r="I37" s="391"/>
      <c r="J37" s="392"/>
    </row>
    <row r="38" spans="2:10" hidden="1" x14ac:dyDescent="0.25">
      <c r="B38" s="87"/>
      <c r="C38" s="88"/>
      <c r="D38" s="18"/>
      <c r="E38" s="18"/>
      <c r="F38" s="19"/>
      <c r="G38" s="20"/>
      <c r="H38" s="20"/>
      <c r="I38" s="20"/>
      <c r="J38" s="20"/>
    </row>
    <row r="39" spans="2:10" ht="15.75" x14ac:dyDescent="0.25">
      <c r="B39" s="183" t="s">
        <v>82</v>
      </c>
      <c r="C39" s="183"/>
      <c r="D39" s="183"/>
      <c r="E39" s="183"/>
      <c r="F39" s="183"/>
      <c r="G39" s="183"/>
      <c r="H39" s="183"/>
      <c r="I39" s="183"/>
      <c r="J39" s="183"/>
    </row>
    <row r="40" spans="2:10" x14ac:dyDescent="0.25">
      <c r="B40" s="218" t="s">
        <v>83</v>
      </c>
      <c r="C40" s="219"/>
      <c r="D40" s="219"/>
      <c r="E40" s="219"/>
      <c r="F40" s="219"/>
      <c r="G40" s="219"/>
      <c r="H40" s="219"/>
      <c r="I40" s="220"/>
      <c r="J40" s="221"/>
    </row>
    <row r="41" spans="2:10" ht="15" customHeight="1" x14ac:dyDescent="0.25">
      <c r="B41" s="399" t="s">
        <v>84</v>
      </c>
      <c r="C41" s="400"/>
      <c r="D41" s="400"/>
      <c r="E41" s="400"/>
      <c r="F41" s="400"/>
      <c r="G41" s="400"/>
      <c r="H41" s="400"/>
      <c r="I41" s="401"/>
      <c r="J41" s="75"/>
    </row>
    <row r="42" spans="2:10" ht="15" customHeight="1" x14ac:dyDescent="0.25">
      <c r="B42" s="168" t="s">
        <v>181</v>
      </c>
      <c r="C42" s="168"/>
      <c r="D42" s="168"/>
      <c r="E42" s="168"/>
      <c r="F42" s="212"/>
      <c r="G42" s="212"/>
      <c r="H42" s="212"/>
      <c r="I42" s="212"/>
      <c r="J42" s="212"/>
    </row>
    <row r="43" spans="2:10" x14ac:dyDescent="0.25">
      <c r="B43" s="225" t="s">
        <v>182</v>
      </c>
      <c r="C43" s="226"/>
      <c r="D43" s="226"/>
      <c r="E43" s="227"/>
      <c r="F43" s="228"/>
      <c r="G43" s="229"/>
      <c r="H43" s="229"/>
      <c r="I43" s="229"/>
      <c r="J43" s="230"/>
    </row>
    <row r="44" spans="2:10" x14ac:dyDescent="0.25">
      <c r="B44" s="234" t="s">
        <v>85</v>
      </c>
      <c r="C44" s="234"/>
      <c r="D44" s="234"/>
      <c r="E44" s="234"/>
      <c r="F44" s="234"/>
      <c r="G44" s="234"/>
      <c r="H44" s="234"/>
      <c r="I44" s="234"/>
      <c r="J44" s="234"/>
    </row>
    <row r="45" spans="2:10" x14ac:dyDescent="0.25">
      <c r="B45" s="222" t="s">
        <v>184</v>
      </c>
      <c r="C45" s="223"/>
      <c r="D45" s="444"/>
      <c r="E45" s="445"/>
      <c r="F45" s="446"/>
      <c r="G45" s="402" t="s">
        <v>86</v>
      </c>
      <c r="H45" s="403"/>
      <c r="I45" s="404"/>
      <c r="J45" s="101"/>
    </row>
    <row r="46" spans="2:10" ht="15" customHeight="1" x14ac:dyDescent="0.25">
      <c r="B46" s="222" t="s">
        <v>147</v>
      </c>
      <c r="C46" s="223"/>
      <c r="D46" s="223"/>
      <c r="E46" s="224"/>
      <c r="F46" s="61"/>
      <c r="G46" s="222" t="s">
        <v>155</v>
      </c>
      <c r="H46" s="223"/>
      <c r="I46" s="224"/>
      <c r="J46" s="61"/>
    </row>
    <row r="47" spans="2:10" ht="27.75" customHeight="1" x14ac:dyDescent="0.25">
      <c r="B47" s="408" t="s">
        <v>150</v>
      </c>
      <c r="C47" s="408"/>
      <c r="D47" s="100">
        <v>100</v>
      </c>
      <c r="E47" s="409" t="s">
        <v>40</v>
      </c>
      <c r="F47" s="410"/>
      <c r="G47" s="102"/>
      <c r="H47" s="409" t="s">
        <v>87</v>
      </c>
      <c r="I47" s="411"/>
      <c r="J47" s="103"/>
    </row>
    <row r="48" spans="2:10" ht="60" customHeight="1" x14ac:dyDescent="0.25">
      <c r="B48" s="425" t="s">
        <v>41</v>
      </c>
      <c r="C48" s="426"/>
      <c r="D48" s="89" t="s">
        <v>42</v>
      </c>
      <c r="E48" s="90" t="s">
        <v>43</v>
      </c>
      <c r="F48" s="90" t="s">
        <v>88</v>
      </c>
      <c r="G48" s="90" t="s">
        <v>89</v>
      </c>
      <c r="H48" s="90" t="s">
        <v>46</v>
      </c>
      <c r="I48" s="90" t="s">
        <v>47</v>
      </c>
      <c r="J48" s="90" t="s">
        <v>48</v>
      </c>
    </row>
    <row r="49" spans="2:12" x14ac:dyDescent="0.25">
      <c r="B49" s="427"/>
      <c r="C49" s="428"/>
      <c r="D49" s="21"/>
      <c r="E49" s="12">
        <f>IF(D47=0,"",B49*D47)</f>
        <v>0</v>
      </c>
      <c r="F49" s="22"/>
      <c r="G49" s="22"/>
      <c r="H49" s="12">
        <f>IF(ISNUMBER(E49+F49+G49),E49+F49-G49," ")</f>
        <v>0</v>
      </c>
      <c r="I49" s="23"/>
      <c r="J49" s="70">
        <f>F43</f>
        <v>0</v>
      </c>
    </row>
    <row r="50" spans="2:12" ht="15.75" thickBot="1" x14ac:dyDescent="0.3">
      <c r="B50" s="234" t="s">
        <v>90</v>
      </c>
      <c r="C50" s="234"/>
      <c r="D50" s="234"/>
      <c r="E50" s="234"/>
      <c r="F50" s="234"/>
      <c r="G50" s="234"/>
      <c r="H50" s="234"/>
      <c r="I50" s="234"/>
      <c r="J50" s="234"/>
    </row>
    <row r="51" spans="2:12" ht="15.6" customHeight="1" x14ac:dyDescent="0.25">
      <c r="B51" s="412" t="s">
        <v>91</v>
      </c>
      <c r="C51" s="413"/>
      <c r="D51" s="416" t="s">
        <v>50</v>
      </c>
      <c r="E51" s="419" t="s">
        <v>149</v>
      </c>
      <c r="F51" s="420"/>
      <c r="G51" s="419" t="s">
        <v>140</v>
      </c>
      <c r="H51" s="420"/>
      <c r="I51" s="419" t="s">
        <v>92</v>
      </c>
      <c r="J51" s="420"/>
    </row>
    <row r="52" spans="2:12" ht="14.45" customHeight="1" x14ac:dyDescent="0.25">
      <c r="B52" s="414"/>
      <c r="C52" s="415"/>
      <c r="D52" s="417"/>
      <c r="E52" s="421"/>
      <c r="F52" s="422"/>
      <c r="G52" s="421"/>
      <c r="H52" s="422"/>
      <c r="I52" s="421"/>
      <c r="J52" s="422"/>
      <c r="L52" t="b">
        <v>0</v>
      </c>
    </row>
    <row r="53" spans="2:12" ht="15.75" thickBot="1" x14ac:dyDescent="0.3">
      <c r="B53" s="423" t="str">
        <f>IF(OR(I49="",B49=""),"",MIN(E53,G53,I53,15000000))</f>
        <v/>
      </c>
      <c r="C53" s="424"/>
      <c r="D53" s="418"/>
      <c r="E53" s="431" t="str">
        <f>IF(B49&lt;&gt;"", IF(F46="Yes", B49*450, B49*300), "")</f>
        <v/>
      </c>
      <c r="F53" s="431"/>
      <c r="G53" s="431" t="str">
        <f>IF(I49&gt;0,0.75*(I49-J49),"")</f>
        <v/>
      </c>
      <c r="H53" s="431"/>
      <c r="I53" s="431" t="str">
        <f>IF(ISBLANK(I49),"",(I49-J49-H49))</f>
        <v/>
      </c>
      <c r="J53" s="431"/>
    </row>
    <row r="54" spans="2:12" ht="15" customHeight="1" x14ac:dyDescent="0.25">
      <c r="B54" s="447" t="s">
        <v>203</v>
      </c>
      <c r="C54" s="448"/>
      <c r="D54" s="448"/>
      <c r="E54" s="448"/>
      <c r="F54" s="448"/>
      <c r="G54" s="448"/>
      <c r="H54" s="448"/>
      <c r="I54" s="448"/>
      <c r="J54" s="449"/>
    </row>
    <row r="55" spans="2:12" x14ac:dyDescent="0.25">
      <c r="B55" s="450"/>
      <c r="C55" s="451"/>
      <c r="D55" s="451"/>
      <c r="E55" s="451"/>
      <c r="F55" s="451"/>
      <c r="G55" s="451"/>
      <c r="H55" s="451"/>
      <c r="I55" s="451"/>
      <c r="J55" s="452"/>
    </row>
    <row r="56" spans="2:12" x14ac:dyDescent="0.25">
      <c r="B56" s="450"/>
      <c r="C56" s="451"/>
      <c r="D56" s="451"/>
      <c r="E56" s="451"/>
      <c r="F56" s="451"/>
      <c r="G56" s="451"/>
      <c r="H56" s="451"/>
      <c r="I56" s="451"/>
      <c r="J56" s="452"/>
    </row>
    <row r="57" spans="2:12" x14ac:dyDescent="0.25">
      <c r="B57" s="450"/>
      <c r="C57" s="451"/>
      <c r="D57" s="451"/>
      <c r="E57" s="451"/>
      <c r="F57" s="451"/>
      <c r="G57" s="451"/>
      <c r="H57" s="451"/>
      <c r="I57" s="451"/>
      <c r="J57" s="452"/>
    </row>
    <row r="58" spans="2:12" ht="33" customHeight="1" x14ac:dyDescent="0.25">
      <c r="B58" s="450"/>
      <c r="C58" s="451"/>
      <c r="D58" s="451"/>
      <c r="E58" s="451"/>
      <c r="F58" s="451"/>
      <c r="G58" s="451"/>
      <c r="H58" s="451"/>
      <c r="I58" s="451"/>
      <c r="J58" s="452"/>
    </row>
    <row r="59" spans="2:12" ht="13.5" customHeight="1" x14ac:dyDescent="0.25">
      <c r="B59" s="453"/>
      <c r="C59" s="454"/>
      <c r="D59" s="454"/>
      <c r="E59" s="454"/>
      <c r="F59" s="454"/>
      <c r="G59" s="454"/>
      <c r="H59" s="454"/>
      <c r="I59" s="454"/>
      <c r="J59" s="455"/>
    </row>
    <row r="60" spans="2:12" s="25" customFormat="1" ht="14.45" customHeight="1" x14ac:dyDescent="0.25">
      <c r="B60" s="231" t="s">
        <v>159</v>
      </c>
      <c r="C60" s="232"/>
      <c r="D60" s="232"/>
      <c r="E60" s="232"/>
      <c r="F60" s="232"/>
      <c r="G60" s="232"/>
      <c r="H60" s="212"/>
      <c r="I60" s="212"/>
      <c r="J60" s="212"/>
      <c r="K60" s="24"/>
      <c r="L60" s="24"/>
    </row>
    <row r="61" spans="2:12" s="25" customFormat="1" ht="14.45" customHeight="1" x14ac:dyDescent="0.25">
      <c r="B61" s="231" t="s">
        <v>178</v>
      </c>
      <c r="C61" s="232"/>
      <c r="D61" s="232"/>
      <c r="E61" s="232"/>
      <c r="F61" s="232"/>
      <c r="G61" s="232"/>
      <c r="H61" s="233"/>
      <c r="I61" s="228"/>
      <c r="J61" s="230"/>
      <c r="K61" s="24"/>
      <c r="L61" s="24"/>
    </row>
    <row r="62" spans="2:12" ht="14.65" customHeight="1" x14ac:dyDescent="0.25">
      <c r="B62" s="432" t="s">
        <v>204</v>
      </c>
      <c r="C62" s="433"/>
      <c r="D62" s="433"/>
      <c r="E62" s="433"/>
      <c r="F62" s="433"/>
      <c r="G62" s="433"/>
      <c r="H62" s="433"/>
      <c r="I62" s="433"/>
      <c r="J62" s="434"/>
    </row>
    <row r="63" spans="2:12" ht="15" customHeight="1" x14ac:dyDescent="0.25">
      <c r="B63" s="435"/>
      <c r="C63" s="436"/>
      <c r="D63" s="436"/>
      <c r="E63" s="436"/>
      <c r="F63" s="436"/>
      <c r="G63" s="436"/>
      <c r="H63" s="436"/>
      <c r="I63" s="436"/>
      <c r="J63" s="437"/>
    </row>
    <row r="64" spans="2:12" ht="15" customHeight="1" x14ac:dyDescent="0.25">
      <c r="B64" s="438"/>
      <c r="C64" s="439"/>
      <c r="D64" s="439"/>
      <c r="E64" s="439"/>
      <c r="F64" s="439"/>
      <c r="G64" s="439"/>
      <c r="H64" s="439"/>
      <c r="I64" s="439"/>
      <c r="J64" s="440"/>
    </row>
    <row r="65" spans="2:10" x14ac:dyDescent="0.25">
      <c r="B65" s="66">
        <v>1</v>
      </c>
      <c r="C65" s="383"/>
      <c r="D65" s="383"/>
      <c r="E65" s="383"/>
      <c r="F65" s="383"/>
      <c r="G65" s="383"/>
      <c r="H65" s="383"/>
      <c r="I65" s="383"/>
      <c r="J65" s="384"/>
    </row>
    <row r="66" spans="2:10" x14ac:dyDescent="0.25">
      <c r="B66" s="66">
        <v>2</v>
      </c>
      <c r="C66" s="429"/>
      <c r="D66" s="429"/>
      <c r="E66" s="429"/>
      <c r="F66" s="429"/>
      <c r="G66" s="429"/>
      <c r="H66" s="429"/>
      <c r="I66" s="429"/>
      <c r="J66" s="430"/>
    </row>
    <row r="67" spans="2:10" x14ac:dyDescent="0.25">
      <c r="B67" s="66">
        <v>3</v>
      </c>
      <c r="C67" s="186"/>
      <c r="D67" s="186"/>
      <c r="E67" s="186"/>
      <c r="F67" s="186"/>
      <c r="G67" s="186"/>
      <c r="H67" s="186"/>
      <c r="I67" s="186"/>
      <c r="J67" s="187"/>
    </row>
    <row r="68" spans="2:10" x14ac:dyDescent="0.25">
      <c r="B68" s="66">
        <v>4</v>
      </c>
      <c r="C68" s="186"/>
      <c r="D68" s="186"/>
      <c r="E68" s="186"/>
      <c r="F68" s="186"/>
      <c r="G68" s="186"/>
      <c r="H68" s="186"/>
      <c r="I68" s="186"/>
      <c r="J68" s="187"/>
    </row>
    <row r="69" spans="2:10" x14ac:dyDescent="0.25">
      <c r="B69" s="66">
        <v>5</v>
      </c>
      <c r="C69" s="186"/>
      <c r="D69" s="186"/>
      <c r="E69" s="186"/>
      <c r="F69" s="186"/>
      <c r="G69" s="186"/>
      <c r="H69" s="186"/>
      <c r="I69" s="186"/>
      <c r="J69" s="187"/>
    </row>
    <row r="70" spans="2:10" ht="15.75" x14ac:dyDescent="0.25">
      <c r="B70" s="183" t="s">
        <v>96</v>
      </c>
      <c r="C70" s="183"/>
      <c r="D70" s="183"/>
      <c r="E70" s="183"/>
      <c r="F70" s="183"/>
      <c r="G70" s="183"/>
      <c r="H70" s="183"/>
      <c r="I70" s="183"/>
      <c r="J70" s="183"/>
    </row>
    <row r="71" spans="2:10" ht="15.4" customHeight="1" x14ac:dyDescent="0.25">
      <c r="B71" s="252" t="s">
        <v>209</v>
      </c>
      <c r="C71" s="253"/>
      <c r="D71" s="253"/>
      <c r="E71" s="253"/>
      <c r="F71" s="253"/>
      <c r="G71" s="253"/>
      <c r="H71" s="253"/>
      <c r="I71" s="253"/>
      <c r="J71" s="254"/>
    </row>
    <row r="72" spans="2:10" ht="15.4" customHeight="1" x14ac:dyDescent="0.25">
      <c r="B72" s="255" t="s">
        <v>97</v>
      </c>
      <c r="C72" s="255"/>
      <c r="D72" s="255"/>
      <c r="E72" s="255"/>
      <c r="F72" s="255" t="s">
        <v>98</v>
      </c>
      <c r="G72" s="255"/>
      <c r="H72" s="255"/>
      <c r="I72" s="255"/>
      <c r="J72" s="255"/>
    </row>
    <row r="73" spans="2:10" ht="14.65" customHeight="1" x14ac:dyDescent="0.25">
      <c r="B73" s="27" t="s">
        <v>99</v>
      </c>
      <c r="C73" s="256"/>
      <c r="D73" s="257"/>
      <c r="E73" s="258"/>
      <c r="F73" s="27" t="s">
        <v>99</v>
      </c>
      <c r="G73" s="259"/>
      <c r="H73" s="260"/>
      <c r="I73" s="260"/>
      <c r="J73" s="261"/>
    </row>
    <row r="74" spans="2:10" ht="15" customHeight="1" x14ac:dyDescent="0.25">
      <c r="B74" s="28" t="s">
        <v>13</v>
      </c>
      <c r="C74" s="281" t="s">
        <v>207</v>
      </c>
      <c r="D74" s="276"/>
      <c r="E74" s="277"/>
      <c r="F74" s="28" t="s">
        <v>13</v>
      </c>
      <c r="G74" s="259"/>
      <c r="H74" s="260"/>
      <c r="I74" s="260"/>
      <c r="J74" s="261"/>
    </row>
    <row r="75" spans="2:10" ht="30" customHeight="1" x14ac:dyDescent="0.25">
      <c r="B75" s="28" t="s">
        <v>100</v>
      </c>
      <c r="C75" s="281" t="s">
        <v>114</v>
      </c>
      <c r="D75" s="276"/>
      <c r="E75" s="277"/>
      <c r="F75" s="28" t="s">
        <v>100</v>
      </c>
      <c r="G75" s="441"/>
      <c r="H75" s="442"/>
      <c r="I75" s="442"/>
      <c r="J75" s="443"/>
    </row>
    <row r="76" spans="2:10" x14ac:dyDescent="0.25">
      <c r="B76" s="29" t="s">
        <v>29</v>
      </c>
      <c r="C76" s="256"/>
      <c r="D76" s="257"/>
      <c r="E76" s="258"/>
      <c r="F76" s="29" t="s">
        <v>29</v>
      </c>
      <c r="G76" s="259"/>
      <c r="H76" s="260"/>
      <c r="I76" s="260"/>
      <c r="J76" s="261"/>
    </row>
    <row r="77" spans="2:10" ht="15" customHeight="1" x14ac:dyDescent="0.25">
      <c r="B77" s="29" t="s">
        <v>101</v>
      </c>
      <c r="C77" s="275" t="s">
        <v>206</v>
      </c>
      <c r="D77" s="276"/>
      <c r="E77" s="277"/>
      <c r="F77" s="29" t="s">
        <v>101</v>
      </c>
      <c r="G77" s="259"/>
      <c r="H77" s="260"/>
      <c r="I77" s="260"/>
      <c r="J77" s="261"/>
    </row>
    <row r="78" spans="2:10" ht="15.75" x14ac:dyDescent="0.25">
      <c r="B78" s="183"/>
      <c r="C78" s="183"/>
      <c r="D78" s="183"/>
      <c r="E78" s="183"/>
      <c r="F78" s="183"/>
      <c r="G78" s="183"/>
      <c r="H78" s="183"/>
      <c r="I78" s="183"/>
      <c r="J78" s="183"/>
    </row>
    <row r="79" spans="2:10" ht="15.6" customHeight="1" x14ac:dyDescent="0.25">
      <c r="B79" s="278" t="s">
        <v>216</v>
      </c>
      <c r="C79" s="279"/>
      <c r="D79" s="279"/>
      <c r="E79" s="279"/>
      <c r="F79" s="279"/>
      <c r="G79" s="279"/>
      <c r="H79" s="279"/>
      <c r="I79" s="279"/>
      <c r="J79" s="280"/>
    </row>
    <row r="80" spans="2:10" ht="15.6" customHeight="1" x14ac:dyDescent="0.25">
      <c r="B80" s="252"/>
      <c r="C80" s="253"/>
      <c r="D80" s="253"/>
      <c r="E80" s="253"/>
      <c r="F80" s="253"/>
      <c r="G80" s="253"/>
      <c r="H80" s="253"/>
      <c r="I80" s="253"/>
      <c r="J80" s="254"/>
    </row>
    <row r="81" spans="2:10" ht="15.6" customHeight="1" x14ac:dyDescent="0.25">
      <c r="B81" s="252"/>
      <c r="C81" s="253"/>
      <c r="D81" s="253"/>
      <c r="E81" s="253"/>
      <c r="F81" s="253"/>
      <c r="G81" s="253"/>
      <c r="H81" s="253"/>
      <c r="I81" s="253"/>
      <c r="J81" s="254"/>
    </row>
    <row r="82" spans="2:10" ht="15.6" customHeight="1" x14ac:dyDescent="0.25">
      <c r="B82" s="252"/>
      <c r="C82" s="253"/>
      <c r="D82" s="253"/>
      <c r="E82" s="253"/>
      <c r="F82" s="253"/>
      <c r="G82" s="253"/>
      <c r="H82" s="253"/>
      <c r="I82" s="253"/>
      <c r="J82" s="254"/>
    </row>
    <row r="83" spans="2:10" ht="15.6" customHeight="1" x14ac:dyDescent="0.25">
      <c r="B83" s="252"/>
      <c r="C83" s="253"/>
      <c r="D83" s="253"/>
      <c r="E83" s="253"/>
      <c r="F83" s="253"/>
      <c r="G83" s="253"/>
      <c r="H83" s="253"/>
      <c r="I83" s="253"/>
      <c r="J83" s="254"/>
    </row>
    <row r="84" spans="2:10" ht="15.6" customHeight="1" x14ac:dyDescent="0.25">
      <c r="B84" s="252"/>
      <c r="C84" s="253"/>
      <c r="D84" s="253"/>
      <c r="E84" s="253"/>
      <c r="F84" s="253"/>
      <c r="G84" s="253"/>
      <c r="H84" s="253"/>
      <c r="I84" s="253"/>
      <c r="J84" s="254"/>
    </row>
    <row r="85" spans="2:10" ht="15.6" customHeight="1" x14ac:dyDescent="0.25">
      <c r="B85" s="252"/>
      <c r="C85" s="253"/>
      <c r="D85" s="253"/>
      <c r="E85" s="253"/>
      <c r="F85" s="253"/>
      <c r="G85" s="253"/>
      <c r="H85" s="253"/>
      <c r="I85" s="253"/>
      <c r="J85" s="254"/>
    </row>
    <row r="86" spans="2:10" ht="15.6" customHeight="1" x14ac:dyDescent="0.25">
      <c r="B86" s="252"/>
      <c r="C86" s="253"/>
      <c r="D86" s="253"/>
      <c r="E86" s="253"/>
      <c r="F86" s="253"/>
      <c r="G86" s="253"/>
      <c r="H86" s="253"/>
      <c r="I86" s="253"/>
      <c r="J86" s="254"/>
    </row>
    <row r="87" spans="2:10" ht="15.6" customHeight="1" x14ac:dyDescent="0.25">
      <c r="B87" s="252"/>
      <c r="C87" s="253"/>
      <c r="D87" s="253"/>
      <c r="E87" s="253"/>
      <c r="F87" s="253"/>
      <c r="G87" s="253"/>
      <c r="H87" s="253"/>
      <c r="I87" s="253"/>
      <c r="J87" s="254"/>
    </row>
    <row r="88" spans="2:10" ht="15.6" customHeight="1" x14ac:dyDescent="0.25">
      <c r="B88" s="252"/>
      <c r="C88" s="253"/>
      <c r="D88" s="253"/>
      <c r="E88" s="253"/>
      <c r="F88" s="253"/>
      <c r="G88" s="253"/>
      <c r="H88" s="253"/>
      <c r="I88" s="253"/>
      <c r="J88" s="254"/>
    </row>
    <row r="89" spans="2:10" ht="15.6" customHeight="1" x14ac:dyDescent="0.25">
      <c r="B89" s="252"/>
      <c r="C89" s="253"/>
      <c r="D89" s="253"/>
      <c r="E89" s="253"/>
      <c r="F89" s="253"/>
      <c r="G89" s="253"/>
      <c r="H89" s="253"/>
      <c r="I89" s="253"/>
      <c r="J89" s="254"/>
    </row>
    <row r="90" spans="2:10" ht="15.6" customHeight="1" x14ac:dyDescent="0.25">
      <c r="B90" s="252"/>
      <c r="C90" s="253"/>
      <c r="D90" s="253"/>
      <c r="E90" s="253"/>
      <c r="F90" s="253"/>
      <c r="G90" s="253"/>
      <c r="H90" s="253"/>
      <c r="I90" s="253"/>
      <c r="J90" s="254"/>
    </row>
    <row r="91" spans="2:10" ht="15.6" customHeight="1" x14ac:dyDescent="0.25">
      <c r="B91" s="252"/>
      <c r="C91" s="253"/>
      <c r="D91" s="253"/>
      <c r="E91" s="253"/>
      <c r="F91" s="253"/>
      <c r="G91" s="253"/>
      <c r="H91" s="253"/>
      <c r="I91" s="253"/>
      <c r="J91" s="254"/>
    </row>
    <row r="92" spans="2:10" ht="15.6" customHeight="1" x14ac:dyDescent="0.25">
      <c r="B92" s="252"/>
      <c r="C92" s="253"/>
      <c r="D92" s="253"/>
      <c r="E92" s="253"/>
      <c r="F92" s="253"/>
      <c r="G92" s="253"/>
      <c r="H92" s="253"/>
      <c r="I92" s="253"/>
      <c r="J92" s="254"/>
    </row>
    <row r="93" spans="2:10" ht="15.6" customHeight="1" x14ac:dyDescent="0.25">
      <c r="B93" s="252"/>
      <c r="C93" s="253"/>
      <c r="D93" s="253"/>
      <c r="E93" s="253"/>
      <c r="F93" s="253"/>
      <c r="G93" s="253"/>
      <c r="H93" s="253"/>
      <c r="I93" s="253"/>
      <c r="J93" s="254"/>
    </row>
    <row r="94" spans="2:10" ht="15.6" customHeight="1" x14ac:dyDescent="0.25">
      <c r="B94" s="252"/>
      <c r="C94" s="253"/>
      <c r="D94" s="253"/>
      <c r="E94" s="253"/>
      <c r="F94" s="253"/>
      <c r="G94" s="253"/>
      <c r="H94" s="253"/>
      <c r="I94" s="253"/>
      <c r="J94" s="254"/>
    </row>
    <row r="95" spans="2:10" ht="15.6" customHeight="1" x14ac:dyDescent="0.25">
      <c r="B95" s="252"/>
      <c r="C95" s="253"/>
      <c r="D95" s="253"/>
      <c r="E95" s="253"/>
      <c r="F95" s="253"/>
      <c r="G95" s="253"/>
      <c r="H95" s="253"/>
      <c r="I95" s="253"/>
      <c r="J95" s="254"/>
    </row>
    <row r="96" spans="2:10" ht="15.6" customHeight="1" x14ac:dyDescent="0.25">
      <c r="B96" s="252"/>
      <c r="C96" s="253"/>
      <c r="D96" s="253"/>
      <c r="E96" s="253"/>
      <c r="F96" s="253"/>
      <c r="G96" s="253"/>
      <c r="H96" s="253"/>
      <c r="I96" s="253"/>
      <c r="J96" s="254"/>
    </row>
    <row r="97" spans="2:10" ht="15.6" customHeight="1" x14ac:dyDescent="0.25">
      <c r="B97" s="252"/>
      <c r="C97" s="253"/>
      <c r="D97" s="253"/>
      <c r="E97" s="253"/>
      <c r="F97" s="253"/>
      <c r="G97" s="253"/>
      <c r="H97" s="253"/>
      <c r="I97" s="253"/>
      <c r="J97" s="254"/>
    </row>
    <row r="98" spans="2:10" ht="15.6" customHeight="1" x14ac:dyDescent="0.25">
      <c r="B98" s="252"/>
      <c r="C98" s="253"/>
      <c r="D98" s="253"/>
      <c r="E98" s="253"/>
      <c r="F98" s="253"/>
      <c r="G98" s="253"/>
      <c r="H98" s="253"/>
      <c r="I98" s="253"/>
      <c r="J98" s="254"/>
    </row>
    <row r="99" spans="2:10" ht="14.45" customHeight="1" x14ac:dyDescent="0.25">
      <c r="B99" s="291" t="s">
        <v>54</v>
      </c>
      <c r="C99" s="292"/>
      <c r="D99" s="30"/>
      <c r="E99" s="31"/>
      <c r="F99" s="27" t="s">
        <v>55</v>
      </c>
      <c r="G99" s="30"/>
      <c r="H99" s="30"/>
      <c r="I99" s="30"/>
      <c r="J99" s="31"/>
    </row>
    <row r="100" spans="2:10" x14ac:dyDescent="0.25">
      <c r="B100" s="293" t="s">
        <v>102</v>
      </c>
      <c r="C100" s="294"/>
      <c r="D100" s="293" t="s">
        <v>103</v>
      </c>
      <c r="E100" s="294"/>
      <c r="F100" s="297" t="s">
        <v>102</v>
      </c>
      <c r="G100" s="297"/>
      <c r="H100" s="297"/>
      <c r="I100" s="298" t="s">
        <v>103</v>
      </c>
      <c r="J100" s="299"/>
    </row>
    <row r="101" spans="2:10" x14ac:dyDescent="0.25">
      <c r="B101" s="295"/>
      <c r="C101" s="296"/>
      <c r="D101" s="295"/>
      <c r="E101" s="296"/>
      <c r="F101" s="300" t="s">
        <v>104</v>
      </c>
      <c r="G101" s="301"/>
      <c r="H101" s="301"/>
      <c r="I101" s="301"/>
      <c r="J101" s="302"/>
    </row>
    <row r="102" spans="2:10" x14ac:dyDescent="0.25">
      <c r="B102" s="282" t="s">
        <v>105</v>
      </c>
      <c r="C102" s="303" t="s">
        <v>102</v>
      </c>
      <c r="D102" s="303" t="s">
        <v>103</v>
      </c>
      <c r="E102" s="305"/>
      <c r="F102" s="284" t="s">
        <v>106</v>
      </c>
      <c r="G102" s="286" t="s">
        <v>102</v>
      </c>
      <c r="H102" s="287"/>
      <c r="I102" s="290" t="s">
        <v>103</v>
      </c>
      <c r="J102" s="290"/>
    </row>
    <row r="103" spans="2:10" x14ac:dyDescent="0.25">
      <c r="B103" s="283"/>
      <c r="C103" s="304"/>
      <c r="D103" s="304"/>
      <c r="E103" s="306"/>
      <c r="F103" s="285"/>
      <c r="G103" s="288"/>
      <c r="H103" s="289"/>
      <c r="I103" s="290"/>
      <c r="J103" s="290"/>
    </row>
    <row r="104" spans="2:10" ht="15" customHeight="1" x14ac:dyDescent="0.25"/>
  </sheetData>
  <sheetProtection algorithmName="SHA-512" hashValue="YFtinaN0ECRahIyzpyVrG5HiWD72/dRqG5wU8Zo1l4t0Z5F20+JwR+vojMtyHR7xRWF3vAzepqJBeiYk5eZ+gA==" saltValue="cuU5AQ/5RbbZCBwDc1D00Q==" spinCount="100000" sheet="1" objects="1" scenarios="1"/>
  <mergeCells count="126">
    <mergeCell ref="G46:I46"/>
    <mergeCell ref="B46:E46"/>
    <mergeCell ref="D45:F45"/>
    <mergeCell ref="B60:G60"/>
    <mergeCell ref="H60:J60"/>
    <mergeCell ref="B61:H61"/>
    <mergeCell ref="I61:J61"/>
    <mergeCell ref="B54:J59"/>
    <mergeCell ref="B102:B103"/>
    <mergeCell ref="F102:F103"/>
    <mergeCell ref="G102:H103"/>
    <mergeCell ref="I102:J103"/>
    <mergeCell ref="B99:C99"/>
    <mergeCell ref="B100:C101"/>
    <mergeCell ref="D100:E101"/>
    <mergeCell ref="F100:H100"/>
    <mergeCell ref="I100:J100"/>
    <mergeCell ref="F101:J101"/>
    <mergeCell ref="C77:E77"/>
    <mergeCell ref="G77:J77"/>
    <mergeCell ref="B78:J78"/>
    <mergeCell ref="B79:J98"/>
    <mergeCell ref="C74:E74"/>
    <mergeCell ref="G74:J74"/>
    <mergeCell ref="C75:E75"/>
    <mergeCell ref="G75:J75"/>
    <mergeCell ref="C76:E76"/>
    <mergeCell ref="G76:J76"/>
    <mergeCell ref="B70:J70"/>
    <mergeCell ref="B71:J71"/>
    <mergeCell ref="B72:E72"/>
    <mergeCell ref="F72:J72"/>
    <mergeCell ref="C73:E73"/>
    <mergeCell ref="G73:J73"/>
    <mergeCell ref="C65:J65"/>
    <mergeCell ref="C66:J66"/>
    <mergeCell ref="C67:J67"/>
    <mergeCell ref="C68:J68"/>
    <mergeCell ref="C69:J69"/>
    <mergeCell ref="E53:F53"/>
    <mergeCell ref="G53:H53"/>
    <mergeCell ref="I53:J53"/>
    <mergeCell ref="B62:J64"/>
    <mergeCell ref="B47:C47"/>
    <mergeCell ref="E47:F47"/>
    <mergeCell ref="H47:I47"/>
    <mergeCell ref="B50:J50"/>
    <mergeCell ref="B51:C52"/>
    <mergeCell ref="D51:D53"/>
    <mergeCell ref="E51:F52"/>
    <mergeCell ref="G51:H52"/>
    <mergeCell ref="I51:J52"/>
    <mergeCell ref="B53:C53"/>
    <mergeCell ref="B48:C48"/>
    <mergeCell ref="B49:C49"/>
    <mergeCell ref="B40:J40"/>
    <mergeCell ref="B41:I41"/>
    <mergeCell ref="B42:E42"/>
    <mergeCell ref="F42:J42"/>
    <mergeCell ref="B44:J44"/>
    <mergeCell ref="G45:I45"/>
    <mergeCell ref="B39:J39"/>
    <mergeCell ref="B35:J35"/>
    <mergeCell ref="B36:C36"/>
    <mergeCell ref="D36:E36"/>
    <mergeCell ref="F36:F37"/>
    <mergeCell ref="G36:J37"/>
    <mergeCell ref="B37:C37"/>
    <mergeCell ref="D37:E37"/>
    <mergeCell ref="B43:E43"/>
    <mergeCell ref="F43:J43"/>
    <mergeCell ref="B45:C45"/>
    <mergeCell ref="B33:C33"/>
    <mergeCell ref="D33:E33"/>
    <mergeCell ref="F33:F34"/>
    <mergeCell ref="G33:J34"/>
    <mergeCell ref="B34:C34"/>
    <mergeCell ref="D34:E34"/>
    <mergeCell ref="B29:G29"/>
    <mergeCell ref="H29:J29"/>
    <mergeCell ref="B30:G30"/>
    <mergeCell ref="H30:J30"/>
    <mergeCell ref="B31:J31"/>
    <mergeCell ref="B32:J32"/>
    <mergeCell ref="D16:H16"/>
    <mergeCell ref="I16:J16"/>
    <mergeCell ref="B20:C20"/>
    <mergeCell ref="D20:E20"/>
    <mergeCell ref="F20:G20"/>
    <mergeCell ref="H20:J20"/>
    <mergeCell ref="B28:G28"/>
    <mergeCell ref="H28:J28"/>
    <mergeCell ref="B21:C21"/>
    <mergeCell ref="D21:E21"/>
    <mergeCell ref="F21:G21"/>
    <mergeCell ref="H21:J21"/>
    <mergeCell ref="C23:J23"/>
    <mergeCell ref="B22:H22"/>
    <mergeCell ref="I22:J22"/>
    <mergeCell ref="B24:I25"/>
    <mergeCell ref="J24:J25"/>
    <mergeCell ref="B26:J26"/>
    <mergeCell ref="C102:C103"/>
    <mergeCell ref="D102:E103"/>
    <mergeCell ref="B2:J2"/>
    <mergeCell ref="B3:J3"/>
    <mergeCell ref="B5:J8"/>
    <mergeCell ref="B10:C10"/>
    <mergeCell ref="D10:J10"/>
    <mergeCell ref="B11:C11"/>
    <mergeCell ref="D11:E11"/>
    <mergeCell ref="B19:C19"/>
    <mergeCell ref="D19:E19"/>
    <mergeCell ref="F19:G19"/>
    <mergeCell ref="H19:J19"/>
    <mergeCell ref="B17:C17"/>
    <mergeCell ref="D17:H17"/>
    <mergeCell ref="I17:J17"/>
    <mergeCell ref="B18:C18"/>
    <mergeCell ref="D18:F18"/>
    <mergeCell ref="H18:J18"/>
    <mergeCell ref="B27:J27"/>
    <mergeCell ref="B14:J14"/>
    <mergeCell ref="B15:E15"/>
    <mergeCell ref="G15:J15"/>
    <mergeCell ref="B16:C16"/>
  </mergeCells>
  <dataValidations disablePrompts="1" count="8">
    <dataValidation type="list" allowBlank="1" showInputMessage="1" showErrorMessage="1" sqref="D37:E38 D34:E34" xr:uid="{DC83E488-6698-4954-9CA5-04A4119BDDD8}">
      <formula1>$L$28:$L$29</formula1>
    </dataValidation>
    <dataValidation type="list" allowBlank="1" showInputMessage="1" showErrorMessage="1" sqref="F46" xr:uid="{A41C32F4-2D68-45E4-AAEB-19EFB4ECF370}">
      <formula1>localneedarea</formula1>
    </dataValidation>
    <dataValidation type="list" allowBlank="1" showInputMessage="1" showErrorMessage="1" sqref="J46" xr:uid="{D60D4E11-5ED9-4CD9-A44E-91B5C1BD51CA}">
      <formula1>MVsupport</formula1>
    </dataValidation>
    <dataValidation type="list" allowBlank="1" showInputMessage="1" showErrorMessage="1" sqref="F15 J24:J25 J41" xr:uid="{0BE6104A-F775-439E-A323-F703BCEBA25F}">
      <formula1>genericYN</formula1>
    </dataValidation>
    <dataValidation type="list" allowBlank="1" showInputMessage="1" showErrorMessage="1" sqref="I22:J22" xr:uid="{D958CA4C-7392-4853-9217-65E0FD1285A2}">
      <formula1>ownleae</formula1>
    </dataValidation>
    <dataValidation type="list" allowBlank="1" showInputMessage="1" showErrorMessage="1" sqref="D45:F45" xr:uid="{97DA2E8F-E7C8-4706-AE52-68ED053F2AE9}">
      <formula1>projtype</formula1>
    </dataValidation>
    <dataValidation type="list" allowBlank="1" showInputMessage="1" showErrorMessage="1" sqref="H60" xr:uid="{4D31C574-2CBC-4596-A984-6452DC5FF7F7}">
      <formula1>suppinfo</formula1>
    </dataValidation>
    <dataValidation type="whole" allowBlank="1" showInputMessage="1" showErrorMessage="1" errorTitle="Value below Minimum Req." error="The Electricity Savings value is below the minimum required by the XLerate Program (600MWh)." sqref="B49:C49" xr:uid="{E172E321-F3F4-40E9-8953-B184E0CA7DC5}">
      <formula1>600</formula1>
      <formula2>9999999999</formula2>
    </dataValidation>
  </dataValidations>
  <hyperlinks>
    <hyperlink ref="C77" r:id="rId1" xr:uid="{033D9C39-E153-450B-BF5D-C0121B8BED8A}"/>
  </hyperlinks>
  <pageMargins left="0.7" right="0.7" top="0.75" bottom="0.75" header="0.3" footer="0.3"/>
  <pageSetup scale="53" orientation="portrait" horizontalDpi="300" verticalDpi="300" r:id="rId2"/>
  <ignoredErrors>
    <ignoredError sqref="J49"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9</xdr:col>
                    <xdr:colOff>0</xdr:colOff>
                    <xdr:row>40</xdr:row>
                    <xdr:rowOff>19050</xdr:rowOff>
                  </from>
                  <to>
                    <xdr:col>9</xdr:col>
                    <xdr:colOff>0</xdr:colOff>
                    <xdr:row>41</xdr:row>
                    <xdr:rowOff>38100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9</xdr:col>
                    <xdr:colOff>419100</xdr:colOff>
                    <xdr:row>40</xdr:row>
                    <xdr:rowOff>0</xdr:rowOff>
                  </from>
                  <to>
                    <xdr:col>9</xdr:col>
                    <xdr:colOff>419100</xdr:colOff>
                    <xdr:row>41</xdr:row>
                    <xdr:rowOff>47625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9</xdr:col>
                    <xdr:colOff>314325</xdr:colOff>
                    <xdr:row>24</xdr:row>
                    <xdr:rowOff>9525</xdr:rowOff>
                  </from>
                  <to>
                    <xdr:col>9</xdr:col>
                    <xdr:colOff>314325</xdr:colOff>
                    <xdr:row>38</xdr:row>
                    <xdr:rowOff>19050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8</xdr:col>
                    <xdr:colOff>742950</xdr:colOff>
                    <xdr:row>21</xdr:row>
                    <xdr:rowOff>19050</xdr:rowOff>
                  </from>
                  <to>
                    <xdr:col>8</xdr:col>
                    <xdr:colOff>742950</xdr:colOff>
                    <xdr:row>22</xdr:row>
                    <xdr:rowOff>28575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3</xdr:col>
                    <xdr:colOff>9525</xdr:colOff>
                    <xdr:row>43</xdr:row>
                    <xdr:rowOff>180975</xdr:rowOff>
                  </from>
                  <to>
                    <xdr:col>3</xdr:col>
                    <xdr:colOff>9525</xdr:colOff>
                    <xdr:row>45</xdr:row>
                    <xdr:rowOff>28575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6</xdr:col>
                    <xdr:colOff>533400</xdr:colOff>
                    <xdr:row>21</xdr:row>
                    <xdr:rowOff>19050</xdr:rowOff>
                  </from>
                  <to>
                    <xdr:col>6</xdr:col>
                    <xdr:colOff>533400</xdr:colOff>
                    <xdr:row>22</xdr:row>
                    <xdr:rowOff>28575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504825</xdr:colOff>
                    <xdr:row>14</xdr:row>
                    <xdr:rowOff>0</xdr:rowOff>
                  </from>
                  <to>
                    <xdr:col>5</xdr:col>
                    <xdr:colOff>504825</xdr:colOff>
                    <xdr:row>15</xdr:row>
                    <xdr:rowOff>19050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7</xdr:col>
                    <xdr:colOff>19050</xdr:colOff>
                    <xdr:row>39</xdr:row>
                    <xdr:rowOff>0</xdr:rowOff>
                  </from>
                  <to>
                    <xdr:col>7</xdr:col>
                    <xdr:colOff>19050</xdr:colOff>
                    <xdr:row>40</xdr:row>
                    <xdr:rowOff>9525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7</xdr:col>
                    <xdr:colOff>9525</xdr:colOff>
                    <xdr:row>39</xdr:row>
                    <xdr:rowOff>0</xdr:rowOff>
                  </from>
                  <to>
                    <xdr:col>7</xdr:col>
                    <xdr:colOff>9525</xdr:colOff>
                    <xdr:row>40</xdr:row>
                    <xdr:rowOff>9525</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5</xdr:col>
                    <xdr:colOff>209550</xdr:colOff>
                    <xdr:row>43</xdr:row>
                    <xdr:rowOff>180975</xdr:rowOff>
                  </from>
                  <to>
                    <xdr:col>5</xdr:col>
                    <xdr:colOff>209550</xdr:colOff>
                    <xdr:row>45</xdr:row>
                    <xdr:rowOff>28575</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8</xdr:col>
                    <xdr:colOff>514350</xdr:colOff>
                    <xdr:row>20</xdr:row>
                    <xdr:rowOff>161925</xdr:rowOff>
                  </from>
                  <to>
                    <xdr:col>8</xdr:col>
                    <xdr:colOff>514350</xdr:colOff>
                    <xdr:row>22</xdr:row>
                    <xdr:rowOff>19050</xdr:rowOff>
                  </to>
                </anchor>
              </controlPr>
            </control>
          </mc:Choice>
        </mc:AlternateContent>
        <mc:AlternateContent xmlns:mc="http://schemas.openxmlformats.org/markup-compatibility/2006">
          <mc:Choice Requires="x14">
            <control shapeId="5144" r:id="rId16" name="Check Box 24">
              <controlPr defaultSize="0" autoFill="0" autoLine="0" autoPict="0">
                <anchor moveWithCells="1">
                  <from>
                    <xdr:col>6</xdr:col>
                    <xdr:colOff>523875</xdr:colOff>
                    <xdr:row>20</xdr:row>
                    <xdr:rowOff>161925</xdr:rowOff>
                  </from>
                  <to>
                    <xdr:col>6</xdr:col>
                    <xdr:colOff>523875</xdr:colOff>
                    <xdr:row>22</xdr:row>
                    <xdr:rowOff>19050</xdr:rowOff>
                  </to>
                </anchor>
              </controlPr>
            </control>
          </mc:Choice>
        </mc:AlternateContent>
        <mc:AlternateContent xmlns:mc="http://schemas.openxmlformats.org/markup-compatibility/2006">
          <mc:Choice Requires="x14">
            <control shapeId="5145" r:id="rId17" name="Check Box 25">
              <controlPr defaultSize="0" autoFill="0" autoLine="0" autoPict="0">
                <anchor moveWithCells="1">
                  <from>
                    <xdr:col>9</xdr:col>
                    <xdr:colOff>266700</xdr:colOff>
                    <xdr:row>23</xdr:row>
                    <xdr:rowOff>161925</xdr:rowOff>
                  </from>
                  <to>
                    <xdr:col>9</xdr:col>
                    <xdr:colOff>266700</xdr:colOff>
                    <xdr:row>38</xdr:row>
                    <xdr:rowOff>38100</xdr:rowOff>
                  </to>
                </anchor>
              </controlPr>
            </control>
          </mc:Choice>
        </mc:AlternateContent>
        <mc:AlternateContent xmlns:mc="http://schemas.openxmlformats.org/markup-compatibility/2006">
          <mc:Choice Requires="x14">
            <control shapeId="5149" r:id="rId18" name="Check Box 29">
              <controlPr defaultSize="0" autoFill="0" autoLine="0" autoPict="0">
                <anchor moveWithCells="1">
                  <from>
                    <xdr:col>9</xdr:col>
                    <xdr:colOff>38100</xdr:colOff>
                    <xdr:row>39</xdr:row>
                    <xdr:rowOff>161925</xdr:rowOff>
                  </from>
                  <to>
                    <xdr:col>9</xdr:col>
                    <xdr:colOff>38100</xdr:colOff>
                    <xdr:row>40</xdr:row>
                    <xdr:rowOff>180975</xdr:rowOff>
                  </to>
                </anchor>
              </controlPr>
            </control>
          </mc:Choice>
        </mc:AlternateContent>
        <mc:AlternateContent xmlns:mc="http://schemas.openxmlformats.org/markup-compatibility/2006">
          <mc:Choice Requires="x14">
            <control shapeId="5150" r:id="rId19" name="Check Box 30">
              <controlPr defaultSize="0" autoFill="0" autoLine="0" autoPict="0">
                <anchor moveWithCells="1">
                  <from>
                    <xdr:col>9</xdr:col>
                    <xdr:colOff>409575</xdr:colOff>
                    <xdr:row>39</xdr:row>
                    <xdr:rowOff>171450</xdr:rowOff>
                  </from>
                  <to>
                    <xdr:col>9</xdr:col>
                    <xdr:colOff>409575</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C1C7-0D46-43DA-B5A1-C7709AE5D4E4}">
  <sheetPr>
    <tabColor theme="4" tint="0.59999389629810485"/>
    <pageSetUpPr fitToPage="1"/>
  </sheetPr>
  <dimension ref="A1:L129"/>
  <sheetViews>
    <sheetView showGridLines="0" zoomScale="115" zoomScaleNormal="115" workbookViewId="0">
      <selection activeCell="J37" sqref="J37"/>
    </sheetView>
  </sheetViews>
  <sheetFormatPr defaultColWidth="0" defaultRowHeight="15" customHeight="1" zeroHeight="1" x14ac:dyDescent="0.25"/>
  <cols>
    <col min="1" max="1" width="2" customWidth="1"/>
    <col min="2" max="2" width="14.140625" customWidth="1"/>
    <col min="3" max="3" width="13.28515625" customWidth="1"/>
    <col min="4" max="4" width="12.85546875" customWidth="1"/>
    <col min="5" max="8" width="11.28515625" customWidth="1"/>
    <col min="9" max="9" width="17" customWidth="1"/>
    <col min="10" max="10" width="12" customWidth="1"/>
    <col min="11" max="11" width="3" customWidth="1"/>
    <col min="12" max="16384" width="8.85546875" hidden="1"/>
  </cols>
  <sheetData>
    <row r="1" spans="2:10" x14ac:dyDescent="0.25"/>
    <row r="2" spans="2:10" ht="15.75" x14ac:dyDescent="0.25">
      <c r="B2" s="111" t="s">
        <v>132</v>
      </c>
      <c r="C2" s="111"/>
      <c r="D2" s="111"/>
      <c r="E2" s="111"/>
      <c r="F2" s="111"/>
      <c r="G2" s="111"/>
      <c r="H2" s="111"/>
      <c r="I2" s="111"/>
      <c r="J2" s="111"/>
    </row>
    <row r="3" spans="2:10" ht="15.75" x14ac:dyDescent="0.25">
      <c r="B3" s="111" t="s">
        <v>57</v>
      </c>
      <c r="C3" s="111"/>
      <c r="D3" s="111"/>
      <c r="E3" s="111"/>
      <c r="F3" s="111"/>
      <c r="G3" s="111"/>
      <c r="H3" s="111"/>
      <c r="I3" s="111"/>
      <c r="J3" s="111"/>
    </row>
    <row r="4" spans="2:10" x14ac:dyDescent="0.25"/>
    <row r="5" spans="2:10" ht="18.75" x14ac:dyDescent="0.3">
      <c r="B5" s="309" t="s">
        <v>16</v>
      </c>
      <c r="C5" s="309"/>
      <c r="D5" s="309"/>
      <c r="E5" s="309"/>
      <c r="F5" s="309"/>
      <c r="G5" s="309"/>
      <c r="H5" s="309"/>
      <c r="I5" s="309"/>
      <c r="J5" s="309"/>
    </row>
    <row r="6" spans="2:10" x14ac:dyDescent="0.25">
      <c r="B6" s="76"/>
    </row>
    <row r="7" spans="2:10" ht="20.45" customHeight="1" x14ac:dyDescent="0.25">
      <c r="B7" s="310" t="s">
        <v>17</v>
      </c>
      <c r="C7" s="310"/>
      <c r="D7" s="310"/>
      <c r="E7" s="311" t="str">
        <f>IF(ISBLANK('4. Project Application Form'!D10),"",('4. Project Application Form'!D10))</f>
        <v/>
      </c>
      <c r="F7" s="311"/>
      <c r="G7" s="311"/>
      <c r="H7" s="311"/>
      <c r="I7" s="311"/>
      <c r="J7" s="311"/>
    </row>
    <row r="8" spans="2:10" ht="12.6" customHeight="1" x14ac:dyDescent="0.25">
      <c r="B8" s="9"/>
      <c r="C8" s="9"/>
      <c r="D8" s="9"/>
      <c r="E8" s="10"/>
      <c r="F8" s="10"/>
      <c r="G8" s="10"/>
      <c r="H8" s="10"/>
      <c r="I8" s="10"/>
      <c r="J8" s="10"/>
    </row>
    <row r="9" spans="2:10" ht="16.149999999999999" customHeight="1" x14ac:dyDescent="0.25">
      <c r="B9" s="74" t="s">
        <v>18</v>
      </c>
      <c r="C9" s="307"/>
      <c r="D9" s="307"/>
      <c r="E9" s="77"/>
      <c r="F9" s="148" t="s">
        <v>19</v>
      </c>
      <c r="G9" s="148"/>
      <c r="H9" s="456"/>
      <c r="I9" s="307"/>
    </row>
    <row r="10" spans="2:10" ht="13.15" customHeight="1" x14ac:dyDescent="0.25">
      <c r="B10" s="76"/>
    </row>
    <row r="11" spans="2:10" ht="15.75" x14ac:dyDescent="0.25">
      <c r="B11" s="157" t="s">
        <v>20</v>
      </c>
      <c r="C11" s="157"/>
      <c r="D11" s="158"/>
      <c r="E11" s="158"/>
      <c r="F11" s="158"/>
      <c r="G11" s="158"/>
      <c r="H11" s="158"/>
      <c r="I11" s="158"/>
      <c r="J11" s="158"/>
    </row>
    <row r="12" spans="2:10" x14ac:dyDescent="0.25">
      <c r="B12" s="150" t="s">
        <v>21</v>
      </c>
      <c r="C12" s="159"/>
      <c r="D12" s="282" t="str">
        <f>IF(ISBLANK('4. Project Application Form'!D16:H16),"",'4. Project Application Form'!D16:H16)</f>
        <v/>
      </c>
      <c r="E12" s="312"/>
      <c r="F12" s="312"/>
      <c r="G12" s="312"/>
      <c r="H12" s="312"/>
      <c r="I12" s="313" t="s">
        <v>22</v>
      </c>
      <c r="J12" s="314"/>
    </row>
    <row r="13" spans="2:10" x14ac:dyDescent="0.25">
      <c r="B13" s="150" t="s">
        <v>23</v>
      </c>
      <c r="C13" s="159"/>
      <c r="D13" s="282" t="str">
        <f>IF(ISBLANK('4. Project Application Form'!D17:H17),"",'4. Project Application Form'!D17:H17)</f>
        <v/>
      </c>
      <c r="E13" s="312"/>
      <c r="F13" s="312"/>
      <c r="G13" s="312"/>
      <c r="H13" s="312"/>
      <c r="I13" s="313" t="s">
        <v>24</v>
      </c>
      <c r="J13" s="314"/>
    </row>
    <row r="14" spans="2:10" x14ac:dyDescent="0.25">
      <c r="B14" s="150" t="s">
        <v>25</v>
      </c>
      <c r="C14" s="150"/>
      <c r="D14" s="315" t="str">
        <f>IF(ISBLANK('4. Project Application Form'!D18:F18),"",'4. Project Application Form'!D18:F18)</f>
        <v/>
      </c>
      <c r="E14" s="315"/>
      <c r="F14" s="150" t="s">
        <v>26</v>
      </c>
      <c r="G14" s="150"/>
      <c r="H14" s="315" t="str">
        <f>IF(ISBLANK('4. Project Application Form'!H18:J18),"",'4. Project Application Form'!H18:J18)</f>
        <v/>
      </c>
      <c r="I14" s="315"/>
      <c r="J14" s="315"/>
    </row>
    <row r="15" spans="2:10" x14ac:dyDescent="0.25">
      <c r="B15" s="150" t="s">
        <v>27</v>
      </c>
      <c r="C15" s="150"/>
      <c r="D15" s="315" t="str">
        <f>IF(ISBLANK('4. Project Application Form'!D19:E19),"",'4. Project Application Form'!D19:E19)</f>
        <v/>
      </c>
      <c r="E15" s="315"/>
      <c r="F15" s="193" t="s">
        <v>13</v>
      </c>
      <c r="G15" s="193"/>
      <c r="H15" s="315" t="str">
        <f>IF(ISBLANK('4. Project Application Form'!H19:J19),"",'4. Project Application Form'!H19:J19)</f>
        <v/>
      </c>
      <c r="I15" s="315"/>
      <c r="J15" s="315"/>
    </row>
    <row r="16" spans="2:10" x14ac:dyDescent="0.25">
      <c r="B16" s="150" t="s">
        <v>28</v>
      </c>
      <c r="C16" s="150"/>
      <c r="D16" s="315" t="str">
        <f>IF(ISBLANK('4. Project Application Form'!D20:E20),"",'4. Project Application Form'!D20:E20)</f>
        <v/>
      </c>
      <c r="E16" s="315"/>
      <c r="F16" s="193" t="s">
        <v>29</v>
      </c>
      <c r="G16" s="193"/>
      <c r="H16" s="315" t="str">
        <f>IF(ISBLANK('4. Project Application Form'!H20:J20),"",'4. Project Application Form'!H20:J20)</f>
        <v/>
      </c>
      <c r="I16" s="315"/>
      <c r="J16" s="315"/>
    </row>
    <row r="17" spans="2:12" x14ac:dyDescent="0.25">
      <c r="B17" s="150" t="s">
        <v>30</v>
      </c>
      <c r="C17" s="150"/>
      <c r="D17" s="315" t="str">
        <f>IF(ISBLANK('4. Project Application Form'!D21:E21),"",'4. Project Application Form'!D21:E21)</f>
        <v/>
      </c>
      <c r="E17" s="315"/>
      <c r="F17" s="150" t="s">
        <v>31</v>
      </c>
      <c r="G17" s="150"/>
      <c r="H17" s="315" t="str">
        <f>IF(ISBLANK('4. Project Application Form'!H21:J21),"",'4. Project Application Form'!H21:J21)</f>
        <v/>
      </c>
      <c r="I17" s="315"/>
      <c r="J17" s="315"/>
    </row>
    <row r="18" spans="2:12" ht="9.9499999999999993" customHeight="1" x14ac:dyDescent="0.25"/>
    <row r="19" spans="2:12" ht="15.75" x14ac:dyDescent="0.25">
      <c r="B19" s="183" t="s">
        <v>170</v>
      </c>
      <c r="C19" s="183"/>
      <c r="D19" s="183"/>
      <c r="E19" s="183"/>
      <c r="F19" s="183"/>
      <c r="G19" s="183"/>
      <c r="H19" s="183"/>
      <c r="I19" s="183"/>
      <c r="J19" s="183"/>
    </row>
    <row r="20" spans="2:12" x14ac:dyDescent="0.25">
      <c r="B20" s="463" t="s">
        <v>141</v>
      </c>
      <c r="C20" s="464"/>
      <c r="D20" s="464"/>
      <c r="E20" s="464"/>
      <c r="F20" s="464"/>
      <c r="G20" s="464"/>
      <c r="H20" s="464"/>
      <c r="I20" s="464"/>
      <c r="J20" s="465"/>
    </row>
    <row r="21" spans="2:12" x14ac:dyDescent="0.25">
      <c r="B21" s="92" t="s">
        <v>32</v>
      </c>
      <c r="C21" s="462" t="s">
        <v>33</v>
      </c>
      <c r="D21" s="462"/>
      <c r="E21" s="462"/>
      <c r="F21" s="462"/>
      <c r="G21" s="462"/>
      <c r="H21" s="462"/>
      <c r="I21" s="462"/>
      <c r="J21" s="462"/>
    </row>
    <row r="22" spans="2:12" x14ac:dyDescent="0.25">
      <c r="B22" s="460" t="s">
        <v>34</v>
      </c>
      <c r="C22" s="473" t="s">
        <v>35</v>
      </c>
      <c r="D22" s="474"/>
      <c r="E22" s="474"/>
      <c r="F22" s="474"/>
      <c r="G22" s="474"/>
      <c r="H22" s="474"/>
      <c r="I22" s="474"/>
      <c r="J22" s="475"/>
    </row>
    <row r="23" spans="2:12" ht="14.45" customHeight="1" x14ac:dyDescent="0.25">
      <c r="B23" s="460"/>
      <c r="C23" s="476"/>
      <c r="D23" s="477"/>
      <c r="E23" s="477"/>
      <c r="F23" s="477"/>
      <c r="G23" s="477"/>
      <c r="H23" s="477"/>
      <c r="I23" s="477"/>
      <c r="J23" s="478"/>
    </row>
    <row r="24" spans="2:12" ht="14.45" customHeight="1" x14ac:dyDescent="0.25">
      <c r="B24" s="461" t="s">
        <v>142</v>
      </c>
      <c r="C24" s="479" t="s">
        <v>188</v>
      </c>
      <c r="D24" s="480"/>
      <c r="E24" s="480"/>
      <c r="F24" s="480"/>
      <c r="G24" s="480"/>
      <c r="H24" s="480"/>
      <c r="I24" s="480"/>
      <c r="J24" s="481"/>
    </row>
    <row r="25" spans="2:12" ht="14.45" customHeight="1" x14ac:dyDescent="0.25">
      <c r="B25" s="461"/>
      <c r="C25" s="482"/>
      <c r="D25" s="483"/>
      <c r="E25" s="483"/>
      <c r="F25" s="483"/>
      <c r="G25" s="483"/>
      <c r="H25" s="483"/>
      <c r="I25" s="483"/>
      <c r="J25" s="484"/>
    </row>
    <row r="26" spans="2:12" ht="14.45" customHeight="1" x14ac:dyDescent="0.25">
      <c r="B26" s="461" t="s">
        <v>143</v>
      </c>
      <c r="C26" s="479" t="s">
        <v>189</v>
      </c>
      <c r="D26" s="480"/>
      <c r="E26" s="480"/>
      <c r="F26" s="480"/>
      <c r="G26" s="480"/>
      <c r="H26" s="480"/>
      <c r="I26" s="480"/>
      <c r="J26" s="481"/>
    </row>
    <row r="27" spans="2:12" x14ac:dyDescent="0.25">
      <c r="B27" s="461"/>
      <c r="C27" s="482"/>
      <c r="D27" s="483"/>
      <c r="E27" s="483"/>
      <c r="F27" s="483"/>
      <c r="G27" s="483"/>
      <c r="H27" s="483"/>
      <c r="I27" s="483"/>
      <c r="J27" s="484"/>
    </row>
    <row r="28" spans="2:12" ht="9.9499999999999993" customHeight="1" x14ac:dyDescent="0.25">
      <c r="B28" s="93"/>
      <c r="C28" s="93"/>
      <c r="D28" s="93"/>
      <c r="E28" s="93"/>
      <c r="F28" s="93"/>
      <c r="G28" s="93"/>
      <c r="H28" s="94"/>
      <c r="I28" s="94"/>
      <c r="J28" s="94"/>
    </row>
    <row r="29" spans="2:12" ht="15.75" x14ac:dyDescent="0.25">
      <c r="B29" s="183" t="s">
        <v>36</v>
      </c>
      <c r="C29" s="183"/>
      <c r="D29" s="183"/>
      <c r="E29" s="183"/>
      <c r="F29" s="183"/>
      <c r="G29" s="183"/>
      <c r="H29" s="183"/>
      <c r="I29" s="183"/>
      <c r="J29" s="183"/>
      <c r="L29" t="b">
        <v>0</v>
      </c>
    </row>
    <row r="30" spans="2:12" ht="15.75" customHeight="1" x14ac:dyDescent="0.25">
      <c r="B30" s="73" t="s">
        <v>37</v>
      </c>
      <c r="C30" s="498"/>
      <c r="D30" s="496"/>
      <c r="E30" s="496"/>
      <c r="F30" s="497"/>
      <c r="G30" s="95" t="s">
        <v>39</v>
      </c>
      <c r="H30" s="496"/>
      <c r="I30" s="496"/>
      <c r="J30" s="497"/>
    </row>
    <row r="31" spans="2:12" ht="15.75" customHeight="1" x14ac:dyDescent="0.25">
      <c r="B31" s="493" t="s">
        <v>147</v>
      </c>
      <c r="C31" s="494"/>
      <c r="D31" s="494"/>
      <c r="E31" s="60"/>
      <c r="F31" s="493"/>
      <c r="G31" s="494"/>
      <c r="H31" s="494"/>
      <c r="I31" s="494"/>
      <c r="J31" s="495"/>
    </row>
    <row r="32" spans="2:12" x14ac:dyDescent="0.25">
      <c r="B32" s="468" t="s">
        <v>150</v>
      </c>
      <c r="C32" s="468"/>
      <c r="D32" s="468"/>
      <c r="E32" s="96">
        <f>'4. Project Application Form'!D47</f>
        <v>100</v>
      </c>
      <c r="F32" s="469" t="s">
        <v>40</v>
      </c>
      <c r="G32" s="469"/>
      <c r="H32" s="469"/>
      <c r="I32" s="469"/>
      <c r="J32" s="11"/>
    </row>
    <row r="33" spans="2:12" ht="53.25" x14ac:dyDescent="0.25">
      <c r="B33" s="425" t="s">
        <v>41</v>
      </c>
      <c r="C33" s="426"/>
      <c r="D33" s="90" t="s">
        <v>42</v>
      </c>
      <c r="E33" s="90" t="s">
        <v>43</v>
      </c>
      <c r="F33" s="90" t="s">
        <v>44</v>
      </c>
      <c r="G33" s="90" t="s">
        <v>45</v>
      </c>
      <c r="H33" s="90" t="s">
        <v>46</v>
      </c>
      <c r="I33" s="90" t="s">
        <v>47</v>
      </c>
      <c r="J33" s="90" t="s">
        <v>48</v>
      </c>
    </row>
    <row r="34" spans="2:12" x14ac:dyDescent="0.25">
      <c r="B34" s="466"/>
      <c r="C34" s="467"/>
      <c r="D34" s="11"/>
      <c r="E34" s="12">
        <f>IF(E32=0,"",B34*E32)</f>
        <v>0</v>
      </c>
      <c r="F34" s="13"/>
      <c r="G34" s="13"/>
      <c r="H34" s="12">
        <f>IF(ISNUMBER(E34+F34+G34),E34+F34-G34," ")</f>
        <v>0</v>
      </c>
      <c r="I34" s="14"/>
      <c r="J34" s="14"/>
    </row>
    <row r="35" spans="2:12" x14ac:dyDescent="0.25">
      <c r="B35" s="402" t="s">
        <v>214</v>
      </c>
      <c r="C35" s="403"/>
      <c r="D35" s="403"/>
      <c r="E35" s="403"/>
      <c r="F35" s="403"/>
      <c r="G35" s="403"/>
      <c r="H35" s="470"/>
      <c r="I35" s="471"/>
      <c r="J35" s="472"/>
    </row>
    <row r="36" spans="2:12" ht="15.75" x14ac:dyDescent="0.25">
      <c r="B36" s="183" t="s">
        <v>144</v>
      </c>
      <c r="C36" s="183"/>
      <c r="D36" s="183"/>
      <c r="E36" s="183"/>
      <c r="F36" s="183"/>
      <c r="G36" s="183"/>
      <c r="H36" s="183"/>
      <c r="I36" s="183"/>
      <c r="J36" s="183"/>
    </row>
    <row r="37" spans="2:12" x14ac:dyDescent="0.25">
      <c r="B37" s="97" t="s">
        <v>145</v>
      </c>
      <c r="C37" s="97"/>
      <c r="D37" s="98"/>
      <c r="E37" s="457" t="s">
        <v>171</v>
      </c>
      <c r="F37" s="458"/>
      <c r="G37" s="458"/>
      <c r="H37" s="458"/>
      <c r="I37" s="459"/>
      <c r="J37" s="104"/>
    </row>
    <row r="38" spans="2:12" ht="15.75" x14ac:dyDescent="0.25">
      <c r="B38" s="183" t="s">
        <v>49</v>
      </c>
      <c r="C38" s="183"/>
      <c r="D38" s="183"/>
      <c r="E38" s="183"/>
      <c r="F38" s="183"/>
      <c r="G38" s="183"/>
      <c r="H38" s="183"/>
      <c r="I38" s="183"/>
      <c r="J38" s="183"/>
    </row>
    <row r="39" spans="2:12" ht="15" customHeight="1" x14ac:dyDescent="0.25">
      <c r="B39" s="485" t="s">
        <v>153</v>
      </c>
      <c r="C39" s="486"/>
      <c r="D39" s="489" t="s">
        <v>50</v>
      </c>
      <c r="E39" s="419" t="s">
        <v>149</v>
      </c>
      <c r="F39" s="420"/>
      <c r="G39" s="419" t="s">
        <v>140</v>
      </c>
      <c r="H39" s="420"/>
      <c r="I39" s="419" t="s">
        <v>51</v>
      </c>
      <c r="J39" s="420"/>
    </row>
    <row r="40" spans="2:12" ht="24.75" customHeight="1" x14ac:dyDescent="0.25">
      <c r="B40" s="487"/>
      <c r="C40" s="488"/>
      <c r="D40" s="490"/>
      <c r="E40" s="421"/>
      <c r="F40" s="422"/>
      <c r="G40" s="421"/>
      <c r="H40" s="422"/>
      <c r="I40" s="421"/>
      <c r="J40" s="422"/>
      <c r="L40" t="b">
        <v>0</v>
      </c>
    </row>
    <row r="41" spans="2:12" x14ac:dyDescent="0.25">
      <c r="B41" s="492" t="str">
        <f>IF(OR(I34="",B34=""),"",MIN(E41,G41,I41,15000000))</f>
        <v/>
      </c>
      <c r="C41" s="492"/>
      <c r="D41" s="491"/>
      <c r="E41" s="431" t="str">
        <f>IF(B34&lt;&gt;"", IF(E31="Yes", B34*450, B34*300), "")</f>
        <v/>
      </c>
      <c r="F41" s="431"/>
      <c r="G41" s="431" t="str">
        <f>IF(I34&gt;0,0.75*(I34-J34)," ")</f>
        <v xml:space="preserve"> </v>
      </c>
      <c r="H41" s="431"/>
      <c r="I41" s="431" t="str">
        <f>IF(ISBLANK(I34),"",(I34-J34-H34))</f>
        <v/>
      </c>
      <c r="J41" s="431"/>
    </row>
    <row r="42" spans="2:12" ht="15" customHeight="1" x14ac:dyDescent="0.25">
      <c r="B42" s="447" t="s">
        <v>190</v>
      </c>
      <c r="C42" s="448"/>
      <c r="D42" s="448"/>
      <c r="E42" s="448"/>
      <c r="F42" s="448"/>
      <c r="G42" s="448"/>
      <c r="H42" s="448"/>
      <c r="I42" s="448"/>
      <c r="J42" s="449"/>
    </row>
    <row r="43" spans="2:12" x14ac:dyDescent="0.25">
      <c r="B43" s="450"/>
      <c r="C43" s="451"/>
      <c r="D43" s="451"/>
      <c r="E43" s="451"/>
      <c r="F43" s="451"/>
      <c r="G43" s="451"/>
      <c r="H43" s="451"/>
      <c r="I43" s="451"/>
      <c r="J43" s="452"/>
    </row>
    <row r="44" spans="2:12" x14ac:dyDescent="0.25">
      <c r="B44" s="450"/>
      <c r="C44" s="451"/>
      <c r="D44" s="451"/>
      <c r="E44" s="451"/>
      <c r="F44" s="451"/>
      <c r="G44" s="451"/>
      <c r="H44" s="451"/>
      <c r="I44" s="451"/>
      <c r="J44" s="452"/>
    </row>
    <row r="45" spans="2:12" ht="30.75" customHeight="1" x14ac:dyDescent="0.25">
      <c r="B45" s="453"/>
      <c r="C45" s="454"/>
      <c r="D45" s="454"/>
      <c r="E45" s="454"/>
      <c r="F45" s="454"/>
      <c r="G45" s="454"/>
      <c r="H45" s="454"/>
      <c r="I45" s="454"/>
      <c r="J45" s="455"/>
    </row>
    <row r="46" spans="2:12" ht="9.9499999999999993" customHeight="1" x14ac:dyDescent="0.25">
      <c r="B46" s="91"/>
      <c r="C46" s="91"/>
      <c r="D46" s="91"/>
      <c r="E46" s="91"/>
      <c r="F46" s="91"/>
      <c r="G46" s="91"/>
      <c r="H46" s="91"/>
      <c r="I46" s="91"/>
      <c r="J46" s="91"/>
    </row>
    <row r="47" spans="2:12" ht="15.75" x14ac:dyDescent="0.25">
      <c r="B47" s="183" t="s">
        <v>52</v>
      </c>
      <c r="C47" s="183"/>
      <c r="D47" s="183"/>
      <c r="E47" s="183"/>
      <c r="F47" s="365"/>
      <c r="G47" s="183"/>
      <c r="H47" s="183"/>
      <c r="I47" s="183"/>
      <c r="J47" s="183"/>
    </row>
    <row r="48" spans="2:12" ht="15" customHeight="1" x14ac:dyDescent="0.25">
      <c r="B48" s="318" t="s">
        <v>172</v>
      </c>
      <c r="C48" s="319"/>
      <c r="D48" s="319"/>
      <c r="E48" s="319"/>
      <c r="F48" s="319"/>
      <c r="G48" s="319"/>
      <c r="H48" s="320"/>
      <c r="I48" s="366" t="str">
        <f>IF(ISBLANK(C9),"",C9)</f>
        <v/>
      </c>
      <c r="J48" s="367"/>
    </row>
    <row r="49" spans="2:10" ht="15" customHeight="1" x14ac:dyDescent="0.25">
      <c r="B49" s="318" t="s">
        <v>173</v>
      </c>
      <c r="C49" s="319"/>
      <c r="D49" s="319"/>
      <c r="E49" s="319"/>
      <c r="F49" s="319"/>
      <c r="G49" s="319"/>
      <c r="H49" s="320"/>
      <c r="I49" s="321" t="str">
        <f>IF(ISBLANK(B41),"",B41)</f>
        <v/>
      </c>
      <c r="J49" s="322"/>
    </row>
    <row r="50" spans="2:10" ht="42" customHeight="1" x14ac:dyDescent="0.25">
      <c r="B50" s="501" t="s">
        <v>201</v>
      </c>
      <c r="C50" s="502"/>
      <c r="D50" s="502"/>
      <c r="E50" s="502"/>
      <c r="F50" s="502"/>
      <c r="G50" s="502"/>
      <c r="H50" s="502"/>
      <c r="I50" s="502"/>
      <c r="J50" s="503"/>
    </row>
    <row r="51" spans="2:10" ht="9.9499999999999993" customHeight="1" thickBot="1" x14ac:dyDescent="0.3">
      <c r="B51" s="78"/>
      <c r="C51" s="78"/>
      <c r="D51" s="78"/>
      <c r="E51" s="78"/>
      <c r="F51" s="78"/>
      <c r="G51" s="78"/>
      <c r="H51" s="78"/>
      <c r="I51" s="78"/>
      <c r="J51" s="78"/>
    </row>
    <row r="52" spans="2:10" ht="15.75" x14ac:dyDescent="0.25">
      <c r="B52" s="362" t="s">
        <v>53</v>
      </c>
      <c r="C52" s="363"/>
      <c r="D52" s="363"/>
      <c r="E52" s="363"/>
      <c r="F52" s="363"/>
      <c r="G52" s="363"/>
      <c r="H52" s="363"/>
      <c r="I52" s="363"/>
      <c r="J52" s="364"/>
    </row>
    <row r="53" spans="2:10" x14ac:dyDescent="0.25">
      <c r="B53" s="340" t="s">
        <v>54</v>
      </c>
      <c r="C53" s="341"/>
      <c r="D53" s="30"/>
      <c r="E53" s="31"/>
      <c r="F53" s="27" t="s">
        <v>55</v>
      </c>
      <c r="G53" s="30"/>
      <c r="H53" s="30"/>
      <c r="I53" s="30"/>
      <c r="J53" s="79"/>
    </row>
    <row r="54" spans="2:10" x14ac:dyDescent="0.25">
      <c r="B54" s="342"/>
      <c r="C54" s="343"/>
      <c r="D54" s="343"/>
      <c r="E54" s="344"/>
      <c r="F54" s="348"/>
      <c r="G54" s="343"/>
      <c r="H54" s="343"/>
      <c r="I54" s="343"/>
      <c r="J54" s="349"/>
    </row>
    <row r="55" spans="2:10" x14ac:dyDescent="0.25">
      <c r="B55" s="345"/>
      <c r="C55" s="346"/>
      <c r="D55" s="346"/>
      <c r="E55" s="347"/>
      <c r="F55" s="350"/>
      <c r="G55" s="346"/>
      <c r="H55" s="346"/>
      <c r="I55" s="346"/>
      <c r="J55" s="351"/>
    </row>
    <row r="56" spans="2:10" x14ac:dyDescent="0.25">
      <c r="B56" s="329" t="s">
        <v>56</v>
      </c>
      <c r="C56" s="499"/>
      <c r="D56" s="499"/>
      <c r="E56" s="499"/>
      <c r="F56" s="284" t="s">
        <v>13</v>
      </c>
      <c r="G56" s="334"/>
      <c r="H56" s="335"/>
      <c r="I56" s="335"/>
      <c r="J56" s="336"/>
    </row>
    <row r="57" spans="2:10" x14ac:dyDescent="0.25">
      <c r="B57" s="329"/>
      <c r="C57" s="499"/>
      <c r="D57" s="499"/>
      <c r="E57" s="499"/>
      <c r="F57" s="285"/>
      <c r="G57" s="352"/>
      <c r="H57" s="353"/>
      <c r="I57" s="353"/>
      <c r="J57" s="354"/>
    </row>
    <row r="58" spans="2:10" x14ac:dyDescent="0.25">
      <c r="B58" s="355" t="s">
        <v>54</v>
      </c>
      <c r="C58" s="356"/>
      <c r="D58" s="80"/>
      <c r="E58" s="81"/>
      <c r="F58" s="82" t="s">
        <v>55</v>
      </c>
      <c r="G58" s="80"/>
      <c r="H58" s="80"/>
      <c r="I58" s="80"/>
      <c r="J58" s="83"/>
    </row>
    <row r="59" spans="2:10" x14ac:dyDescent="0.25">
      <c r="B59" s="357"/>
      <c r="C59" s="358"/>
      <c r="D59" s="358"/>
      <c r="E59" s="358"/>
      <c r="F59" s="348"/>
      <c r="G59" s="343"/>
      <c r="H59" s="343"/>
      <c r="I59" s="343"/>
      <c r="J59" s="349"/>
    </row>
    <row r="60" spans="2:10" x14ac:dyDescent="0.25">
      <c r="B60" s="357"/>
      <c r="C60" s="358"/>
      <c r="D60" s="358"/>
      <c r="E60" s="358"/>
      <c r="F60" s="350"/>
      <c r="G60" s="346"/>
      <c r="H60" s="346"/>
      <c r="I60" s="346"/>
      <c r="J60" s="351"/>
    </row>
    <row r="61" spans="2:10" x14ac:dyDescent="0.25">
      <c r="B61" s="329" t="s">
        <v>56</v>
      </c>
      <c r="C61" s="499"/>
      <c r="D61" s="499"/>
      <c r="E61" s="499"/>
      <c r="F61" s="284" t="s">
        <v>13</v>
      </c>
      <c r="G61" s="334"/>
      <c r="H61" s="335"/>
      <c r="I61" s="335"/>
      <c r="J61" s="336"/>
    </row>
    <row r="62" spans="2:10" ht="15.75" thickBot="1" x14ac:dyDescent="0.3">
      <c r="B62" s="330"/>
      <c r="C62" s="500"/>
      <c r="D62" s="500"/>
      <c r="E62" s="500"/>
      <c r="F62" s="333"/>
      <c r="G62" s="337"/>
      <c r="H62" s="338"/>
      <c r="I62" s="338"/>
      <c r="J62" s="339"/>
    </row>
    <row r="63" spans="2:10"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hidden="1" x14ac:dyDescent="0.25"/>
    <row r="120" customFormat="1" hidden="1" x14ac:dyDescent="0.25"/>
    <row r="121" customFormat="1" hidden="1" x14ac:dyDescent="0.25"/>
    <row r="122" customFormat="1" hidden="1" x14ac:dyDescent="0.25"/>
    <row r="123" customFormat="1" hidden="1" x14ac:dyDescent="0.25"/>
    <row r="124" customFormat="1" hidden="1" x14ac:dyDescent="0.25"/>
    <row r="125" customFormat="1" hidden="1" x14ac:dyDescent="0.25"/>
    <row r="126" customFormat="1" hidden="1" x14ac:dyDescent="0.25"/>
    <row r="127" customFormat="1" hidden="1" x14ac:dyDescent="0.25"/>
    <row r="128" customFormat="1" hidden="1" x14ac:dyDescent="0.25"/>
    <row r="129" customFormat="1" hidden="1" x14ac:dyDescent="0.25"/>
  </sheetData>
  <sheetProtection algorithmName="SHA-512" hashValue="Vh/BmuXcrFKl/lJ/Nb3O2TYos/TaapSedUBy7sjr/qxqbws3Lc1fQAhzRmnA/DUbRazzKWySSQTAVJzwfV+E+g==" saltValue="EnR4sW6BecGDg6hZQpRpdw==" spinCount="100000" sheet="1" objects="1" scenarios="1"/>
  <mergeCells count="85">
    <mergeCell ref="B54:E55"/>
    <mergeCell ref="F54:J55"/>
    <mergeCell ref="B48:H48"/>
    <mergeCell ref="I48:J48"/>
    <mergeCell ref="B49:H49"/>
    <mergeCell ref="I49:J49"/>
    <mergeCell ref="B50:J50"/>
    <mergeCell ref="B61:B62"/>
    <mergeCell ref="C61:E62"/>
    <mergeCell ref="F61:F62"/>
    <mergeCell ref="G61:J62"/>
    <mergeCell ref="B56:B57"/>
    <mergeCell ref="C56:E57"/>
    <mergeCell ref="F56:F57"/>
    <mergeCell ref="G56:J57"/>
    <mergeCell ref="B58:C58"/>
    <mergeCell ref="B59:E60"/>
    <mergeCell ref="F59:J60"/>
    <mergeCell ref="B31:D31"/>
    <mergeCell ref="F31:J31"/>
    <mergeCell ref="B26:B27"/>
    <mergeCell ref="B29:J29"/>
    <mergeCell ref="H30:J30"/>
    <mergeCell ref="C30:F30"/>
    <mergeCell ref="B42:J45"/>
    <mergeCell ref="B47:J47"/>
    <mergeCell ref="B52:J52"/>
    <mergeCell ref="B53:C53"/>
    <mergeCell ref="B38:J38"/>
    <mergeCell ref="B39:C40"/>
    <mergeCell ref="D39:D41"/>
    <mergeCell ref="E39:F40"/>
    <mergeCell ref="G39:H40"/>
    <mergeCell ref="I39:J40"/>
    <mergeCell ref="B41:C41"/>
    <mergeCell ref="E41:F41"/>
    <mergeCell ref="G41:H41"/>
    <mergeCell ref="I41:J41"/>
    <mergeCell ref="E37:I37"/>
    <mergeCell ref="B22:B23"/>
    <mergeCell ref="B24:B25"/>
    <mergeCell ref="C21:J21"/>
    <mergeCell ref="B19:J19"/>
    <mergeCell ref="B20:J20"/>
    <mergeCell ref="B33:C33"/>
    <mergeCell ref="B34:C34"/>
    <mergeCell ref="B32:D32"/>
    <mergeCell ref="F32:I32"/>
    <mergeCell ref="B35:G35"/>
    <mergeCell ref="H35:J35"/>
    <mergeCell ref="B36:J36"/>
    <mergeCell ref="C22:J23"/>
    <mergeCell ref="C24:J25"/>
    <mergeCell ref="C26:J27"/>
    <mergeCell ref="B16:C16"/>
    <mergeCell ref="D16:E16"/>
    <mergeCell ref="F16:G16"/>
    <mergeCell ref="H16:J16"/>
    <mergeCell ref="B17:C17"/>
    <mergeCell ref="D17:E17"/>
    <mergeCell ref="F17:G17"/>
    <mergeCell ref="H17:J17"/>
    <mergeCell ref="B14:C14"/>
    <mergeCell ref="D14:E14"/>
    <mergeCell ref="F14:G14"/>
    <mergeCell ref="H14:J14"/>
    <mergeCell ref="B15:C15"/>
    <mergeCell ref="D15:E15"/>
    <mergeCell ref="F15:G15"/>
    <mergeCell ref="H15:J15"/>
    <mergeCell ref="B11:J11"/>
    <mergeCell ref="B12:C12"/>
    <mergeCell ref="D12:H12"/>
    <mergeCell ref="I12:J12"/>
    <mergeCell ref="B13:C13"/>
    <mergeCell ref="D13:H13"/>
    <mergeCell ref="I13:J13"/>
    <mergeCell ref="C9:D9"/>
    <mergeCell ref="F9:G9"/>
    <mergeCell ref="H9:I9"/>
    <mergeCell ref="B2:J2"/>
    <mergeCell ref="B3:J3"/>
    <mergeCell ref="B5:J5"/>
    <mergeCell ref="B7:D7"/>
    <mergeCell ref="E7:J7"/>
  </mergeCells>
  <dataValidations count="2">
    <dataValidation type="list" allowBlank="1" showInputMessage="1" showErrorMessage="1" sqref="E31" xr:uid="{B0A5DE3F-89FC-460F-A8E2-FCF66B197D01}">
      <formula1>localneedarea</formula1>
    </dataValidation>
    <dataValidation type="list" allowBlank="1" showInputMessage="1" showErrorMessage="1" sqref="C30:F30" xr:uid="{D49933B3-C4F0-461E-BE74-040D676B5971}">
      <formula1>projtype</formula1>
    </dataValidation>
  </dataValidations>
  <pageMargins left="0.7" right="0.7" top="0.75" bottom="0.75" header="0.3" footer="0.3"/>
  <pageSetup scale="70" orientation="portrait" horizontalDpi="1200" verticalDpi="1200" r:id="rId1"/>
  <ignoredErrors>
    <ignoredError sqref="D12:J17 E3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314325</xdr:colOff>
                    <xdr:row>20</xdr:row>
                    <xdr:rowOff>0</xdr:rowOff>
                  </from>
                  <to>
                    <xdr:col>7</xdr:col>
                    <xdr:colOff>314325</xdr:colOff>
                    <xdr:row>21</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314325</xdr:colOff>
                    <xdr:row>20</xdr:row>
                    <xdr:rowOff>0</xdr:rowOff>
                  </from>
                  <to>
                    <xdr:col>7</xdr:col>
                    <xdr:colOff>314325</xdr:colOff>
                    <xdr:row>21</xdr:row>
                    <xdr:rowOff>85725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9</xdr:col>
                    <xdr:colOff>323850</xdr:colOff>
                    <xdr:row>27</xdr:row>
                    <xdr:rowOff>0</xdr:rowOff>
                  </from>
                  <to>
                    <xdr:col>9</xdr:col>
                    <xdr:colOff>323850</xdr:colOff>
                    <xdr:row>28</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438150</xdr:colOff>
                    <xdr:row>28</xdr:row>
                    <xdr:rowOff>171450</xdr:rowOff>
                  </from>
                  <to>
                    <xdr:col>5</xdr:col>
                    <xdr:colOff>438150</xdr:colOff>
                    <xdr:row>30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9BBA-93A6-4AA5-B052-E6F1B10EB9BD}">
  <sheetPr>
    <tabColor rgb="FF92D050"/>
  </sheetPr>
  <dimension ref="A1:K54"/>
  <sheetViews>
    <sheetView showGridLines="0" zoomScale="130" zoomScaleNormal="130" workbookViewId="0">
      <selection activeCell="B26" sqref="B26:E26"/>
    </sheetView>
  </sheetViews>
  <sheetFormatPr defaultColWidth="0" defaultRowHeight="15" customHeight="1" zeroHeight="1" x14ac:dyDescent="0.25"/>
  <cols>
    <col min="1" max="1" width="2.7109375" customWidth="1"/>
    <col min="2" max="3" width="11.28515625" customWidth="1"/>
    <col min="4" max="4" width="12" customWidth="1"/>
    <col min="5" max="5" width="15.28515625" customWidth="1"/>
    <col min="6" max="6" width="14.85546875" customWidth="1"/>
    <col min="7" max="10" width="11.28515625" customWidth="1"/>
    <col min="11" max="11" width="3.5703125" customWidth="1"/>
    <col min="12" max="16384" width="8.85546875" hidden="1"/>
  </cols>
  <sheetData>
    <row r="1" spans="2:10" x14ac:dyDescent="0.25"/>
    <row r="2" spans="2:10" ht="15.75" x14ac:dyDescent="0.25">
      <c r="B2" s="111" t="s">
        <v>132</v>
      </c>
      <c r="C2" s="111"/>
      <c r="D2" s="111"/>
      <c r="E2" s="111"/>
      <c r="F2" s="111"/>
      <c r="G2" s="111"/>
      <c r="H2" s="111"/>
      <c r="I2" s="111"/>
      <c r="J2" s="111"/>
    </row>
    <row r="3" spans="2:10" ht="15.75" x14ac:dyDescent="0.25">
      <c r="B3" s="111" t="s">
        <v>0</v>
      </c>
      <c r="C3" s="111"/>
      <c r="D3" s="111"/>
      <c r="E3" s="111"/>
      <c r="F3" s="111"/>
      <c r="G3" s="111"/>
      <c r="H3" s="111"/>
      <c r="I3" s="111"/>
      <c r="J3" s="111"/>
    </row>
    <row r="4" spans="2:10" x14ac:dyDescent="0.25"/>
    <row r="5" spans="2:10" x14ac:dyDescent="0.25">
      <c r="B5" s="142" t="s">
        <v>1</v>
      </c>
      <c r="C5" s="507"/>
      <c r="D5" s="507"/>
      <c r="E5" s="507"/>
      <c r="F5" s="507"/>
      <c r="G5" s="507"/>
      <c r="H5" s="507"/>
      <c r="I5" s="507"/>
      <c r="J5" s="507"/>
    </row>
    <row r="6" spans="2:10" x14ac:dyDescent="0.25">
      <c r="B6" s="142"/>
      <c r="C6" s="507"/>
      <c r="D6" s="507"/>
      <c r="E6" s="507"/>
      <c r="F6" s="507"/>
      <c r="G6" s="507"/>
      <c r="H6" s="507"/>
      <c r="I6" s="507"/>
      <c r="J6" s="507"/>
    </row>
    <row r="7" spans="2:10" ht="36" x14ac:dyDescent="0.25">
      <c r="B7" s="1" t="s">
        <v>2</v>
      </c>
      <c r="C7" s="1" t="s">
        <v>3</v>
      </c>
      <c r="D7" s="1" t="s">
        <v>4</v>
      </c>
      <c r="E7" s="1" t="s">
        <v>5</v>
      </c>
      <c r="F7" s="1" t="s">
        <v>6</v>
      </c>
      <c r="G7" s="508" t="s">
        <v>7</v>
      </c>
      <c r="H7" s="508"/>
      <c r="I7" s="508"/>
      <c r="J7" s="508"/>
    </row>
    <row r="8" spans="2:10" s="2" customFormat="1" x14ac:dyDescent="0.25">
      <c r="B8" s="105"/>
      <c r="C8" s="106"/>
      <c r="D8" s="106"/>
      <c r="E8" s="107"/>
      <c r="F8" s="107"/>
      <c r="G8" s="504"/>
      <c r="H8" s="505"/>
      <c r="I8" s="505"/>
      <c r="J8" s="506"/>
    </row>
    <row r="9" spans="2:10" s="2" customFormat="1" x14ac:dyDescent="0.25">
      <c r="B9" s="105"/>
      <c r="C9" s="106"/>
      <c r="D9" s="106"/>
      <c r="E9" s="107"/>
      <c r="F9" s="107"/>
      <c r="G9" s="504"/>
      <c r="H9" s="505"/>
      <c r="I9" s="505"/>
      <c r="J9" s="506"/>
    </row>
    <row r="10" spans="2:10" s="2" customFormat="1" x14ac:dyDescent="0.25">
      <c r="B10" s="105"/>
      <c r="C10" s="106"/>
      <c r="D10" s="106"/>
      <c r="E10" s="107"/>
      <c r="F10" s="107"/>
      <c r="G10" s="504"/>
      <c r="H10" s="505"/>
      <c r="I10" s="505"/>
      <c r="J10" s="506"/>
    </row>
    <row r="11" spans="2:10" s="2" customFormat="1" x14ac:dyDescent="0.25">
      <c r="B11" s="105"/>
      <c r="C11" s="106"/>
      <c r="D11" s="106"/>
      <c r="E11" s="107"/>
      <c r="F11" s="107"/>
      <c r="G11" s="504"/>
      <c r="H11" s="505"/>
      <c r="I11" s="505"/>
      <c r="J11" s="506"/>
    </row>
    <row r="12" spans="2:10" s="2" customFormat="1" x14ac:dyDescent="0.25">
      <c r="B12" s="105"/>
      <c r="C12" s="106"/>
      <c r="D12" s="106"/>
      <c r="E12" s="107"/>
      <c r="F12" s="107"/>
      <c r="G12" s="504"/>
      <c r="H12" s="505"/>
      <c r="I12" s="505"/>
      <c r="J12" s="506"/>
    </row>
    <row r="13" spans="2:10" s="2" customFormat="1" x14ac:dyDescent="0.25">
      <c r="B13" s="105"/>
      <c r="C13" s="106"/>
      <c r="D13" s="106"/>
      <c r="E13" s="107"/>
      <c r="F13" s="107"/>
      <c r="G13" s="504"/>
      <c r="H13" s="505"/>
      <c r="I13" s="505"/>
      <c r="J13" s="506"/>
    </row>
    <row r="14" spans="2:10" s="2" customFormat="1" ht="15" customHeight="1" x14ac:dyDescent="0.25">
      <c r="B14" s="105"/>
      <c r="C14" s="106"/>
      <c r="D14" s="106"/>
      <c r="E14" s="107"/>
      <c r="F14" s="107"/>
      <c r="G14" s="504"/>
      <c r="H14" s="505"/>
      <c r="I14" s="505"/>
      <c r="J14" s="506"/>
    </row>
    <row r="15" spans="2:10" s="2" customFormat="1" x14ac:dyDescent="0.25">
      <c r="B15" s="105"/>
      <c r="C15" s="106"/>
      <c r="D15" s="106"/>
      <c r="E15" s="107"/>
      <c r="F15" s="107"/>
      <c r="G15" s="504"/>
      <c r="H15" s="505"/>
      <c r="I15" s="505"/>
      <c r="J15" s="506"/>
    </row>
    <row r="16" spans="2:10" x14ac:dyDescent="0.25">
      <c r="B16" s="510" t="s">
        <v>8</v>
      </c>
      <c r="C16" s="510"/>
      <c r="D16" s="510"/>
      <c r="E16" s="108">
        <f>SUM(E8:E15)</f>
        <v>0</v>
      </c>
      <c r="F16" s="108">
        <f>SUM(F8:F15)</f>
        <v>0</v>
      </c>
      <c r="G16" s="511"/>
      <c r="H16" s="512"/>
      <c r="I16" s="512"/>
      <c r="J16" s="513"/>
    </row>
    <row r="17" spans="2:10" x14ac:dyDescent="0.25">
      <c r="B17" s="514" t="s">
        <v>9</v>
      </c>
      <c r="C17" s="514"/>
      <c r="D17" s="514"/>
      <c r="E17" s="514"/>
      <c r="F17" s="514"/>
      <c r="G17" s="514"/>
      <c r="H17" s="514"/>
      <c r="I17" s="514"/>
      <c r="J17" s="514"/>
    </row>
    <row r="18" spans="2:10" x14ac:dyDescent="0.25">
      <c r="B18" s="142"/>
      <c r="C18" s="142"/>
      <c r="D18" s="142"/>
      <c r="E18" s="142"/>
      <c r="F18" s="142"/>
      <c r="G18" s="142"/>
      <c r="H18" s="142"/>
      <c r="I18" s="142"/>
      <c r="J18" s="142"/>
    </row>
    <row r="19" spans="2:10" ht="14.45" customHeight="1" x14ac:dyDescent="0.25">
      <c r="B19" s="515" t="s">
        <v>10</v>
      </c>
      <c r="C19" s="515"/>
      <c r="D19" s="516"/>
      <c r="E19" s="516"/>
      <c r="F19" s="3"/>
      <c r="G19" s="3"/>
      <c r="H19" s="3"/>
      <c r="I19" s="3"/>
      <c r="J19" s="3"/>
    </row>
    <row r="20" spans="2:10" x14ac:dyDescent="0.25">
      <c r="B20" s="3"/>
      <c r="C20" s="3"/>
      <c r="D20" s="3"/>
      <c r="E20" s="3"/>
      <c r="F20" s="3"/>
      <c r="G20" s="3"/>
      <c r="H20" s="3"/>
      <c r="I20" s="3"/>
      <c r="J20" s="3"/>
    </row>
    <row r="21" spans="2:10" ht="15.75" x14ac:dyDescent="0.25">
      <c r="B21" s="509" t="s">
        <v>213</v>
      </c>
      <c r="C21" s="509"/>
      <c r="D21" s="509"/>
      <c r="E21" s="509"/>
      <c r="F21" s="509"/>
      <c r="G21" s="509"/>
      <c r="H21" s="509"/>
      <c r="I21" s="509"/>
      <c r="J21" s="509"/>
    </row>
    <row r="22" spans="2:10" ht="24.6" customHeight="1" x14ac:dyDescent="0.25">
      <c r="B22" s="523" t="s">
        <v>11</v>
      </c>
      <c r="C22" s="523"/>
      <c r="D22" s="523"/>
      <c r="E22" s="523"/>
      <c r="F22" s="523"/>
      <c r="G22" s="523"/>
      <c r="H22" s="523"/>
      <c r="I22" s="523"/>
      <c r="J22" s="523"/>
    </row>
    <row r="23" spans="2:10" x14ac:dyDescent="0.25">
      <c r="B23" s="524" t="s">
        <v>12</v>
      </c>
      <c r="C23" s="525"/>
      <c r="D23" s="5"/>
      <c r="E23" s="6"/>
      <c r="F23" s="4" t="s">
        <v>13</v>
      </c>
      <c r="G23" s="525"/>
      <c r="H23" s="525"/>
      <c r="I23" s="525"/>
      <c r="J23" s="526"/>
    </row>
    <row r="24" spans="2:10" x14ac:dyDescent="0.25">
      <c r="B24" s="527"/>
      <c r="C24" s="528"/>
      <c r="D24" s="528"/>
      <c r="E24" s="529"/>
      <c r="F24" s="530"/>
      <c r="G24" s="531"/>
      <c r="H24" s="531"/>
      <c r="I24" s="531"/>
      <c r="J24" s="532"/>
    </row>
    <row r="25" spans="2:10" x14ac:dyDescent="0.25">
      <c r="B25" s="524" t="s">
        <v>14</v>
      </c>
      <c r="C25" s="525"/>
      <c r="D25" s="5"/>
      <c r="E25" s="6"/>
      <c r="F25" s="533" t="s">
        <v>15</v>
      </c>
      <c r="G25" s="534"/>
      <c r="H25" s="534"/>
      <c r="I25" s="534"/>
      <c r="J25" s="535"/>
    </row>
    <row r="26" spans="2:10" x14ac:dyDescent="0.25">
      <c r="B26" s="517"/>
      <c r="C26" s="518"/>
      <c r="D26" s="518"/>
      <c r="E26" s="519"/>
      <c r="F26" s="520"/>
      <c r="G26" s="521"/>
      <c r="H26" s="521"/>
      <c r="I26" s="521"/>
      <c r="J26" s="522"/>
    </row>
    <row r="27" spans="2:10" x14ac:dyDescent="0.25">
      <c r="B27" s="7"/>
      <c r="C27" s="7"/>
      <c r="D27" s="7"/>
      <c r="E27" s="7"/>
      <c r="F27" s="8"/>
      <c r="G27" s="8"/>
      <c r="H27" s="8"/>
      <c r="I27" s="8"/>
      <c r="J27" s="8"/>
    </row>
    <row r="28" spans="2:10" hidden="1" x14ac:dyDescent="0.25">
      <c r="B28" s="7"/>
      <c r="C28" s="7"/>
      <c r="D28" s="7"/>
      <c r="E28" s="7"/>
      <c r="F28" s="8"/>
      <c r="G28" s="8"/>
      <c r="H28" s="8"/>
      <c r="I28" s="8"/>
      <c r="J28" s="8"/>
    </row>
    <row r="29" spans="2:10" hidden="1" x14ac:dyDescent="0.25">
      <c r="B29" s="7"/>
      <c r="C29" s="7"/>
      <c r="D29" s="7"/>
      <c r="E29" s="7"/>
      <c r="F29" s="8"/>
      <c r="G29" s="8"/>
      <c r="H29" s="8"/>
      <c r="I29" s="8"/>
      <c r="J29" s="8"/>
    </row>
    <row r="30" spans="2:10" hidden="1" x14ac:dyDescent="0.25">
      <c r="B30" s="7"/>
      <c r="C30" s="7"/>
      <c r="D30" s="7"/>
      <c r="E30" s="7"/>
      <c r="F30" s="8"/>
      <c r="G30" s="8"/>
      <c r="H30" s="8"/>
      <c r="I30" s="8"/>
      <c r="J30" s="8"/>
    </row>
    <row r="31" spans="2:10" hidden="1" x14ac:dyDescent="0.25">
      <c r="B31" s="7"/>
      <c r="C31" s="7"/>
      <c r="D31" s="7"/>
      <c r="E31" s="7"/>
      <c r="F31" s="8"/>
      <c r="G31" s="8"/>
      <c r="H31" s="8"/>
      <c r="I31" s="8"/>
      <c r="J31" s="8"/>
    </row>
    <row r="32" spans="2:10" hidden="1" x14ac:dyDescent="0.25">
      <c r="B32" s="7"/>
      <c r="C32" s="7"/>
      <c r="D32" s="7"/>
      <c r="E32" s="7"/>
      <c r="F32" s="8"/>
      <c r="G32" s="8"/>
      <c r="H32" s="8"/>
      <c r="I32" s="8"/>
      <c r="J32" s="8"/>
    </row>
    <row r="33" spans="2:10" hidden="1" x14ac:dyDescent="0.25">
      <c r="B33" s="7"/>
      <c r="C33" s="7"/>
      <c r="D33" s="7"/>
      <c r="E33" s="7"/>
      <c r="F33" s="8"/>
      <c r="G33" s="8"/>
      <c r="H33" s="8"/>
      <c r="I33" s="8"/>
      <c r="J33" s="8"/>
    </row>
    <row r="34" spans="2:10" hidden="1" x14ac:dyDescent="0.25">
      <c r="B34" s="7"/>
      <c r="C34" s="7"/>
      <c r="D34" s="7"/>
      <c r="E34" s="7"/>
      <c r="F34" s="8"/>
      <c r="G34" s="8"/>
      <c r="H34" s="8"/>
      <c r="I34" s="8"/>
      <c r="J34" s="8"/>
    </row>
    <row r="35" spans="2:10" hidden="1" x14ac:dyDescent="0.25">
      <c r="B35" s="7"/>
      <c r="C35" s="7"/>
      <c r="D35" s="7"/>
      <c r="E35" s="7"/>
      <c r="F35" s="8"/>
      <c r="G35" s="8"/>
      <c r="H35" s="8"/>
      <c r="I35" s="8"/>
      <c r="J35" s="8"/>
    </row>
    <row r="36" spans="2:10" hidden="1" x14ac:dyDescent="0.25">
      <c r="B36" s="7"/>
      <c r="C36" s="7"/>
      <c r="D36" s="7"/>
      <c r="E36" s="7"/>
      <c r="F36" s="8"/>
      <c r="G36" s="8"/>
      <c r="H36" s="8"/>
      <c r="I36" s="8"/>
      <c r="J36" s="8"/>
    </row>
    <row r="37" spans="2:10" hidden="1" x14ac:dyDescent="0.25">
      <c r="B37" s="7"/>
      <c r="C37" s="7"/>
      <c r="D37" s="7"/>
      <c r="E37" s="7"/>
      <c r="F37" s="8"/>
      <c r="G37" s="8"/>
      <c r="H37" s="8"/>
      <c r="I37" s="8"/>
      <c r="J37" s="8"/>
    </row>
    <row r="38" spans="2:10" hidden="1" x14ac:dyDescent="0.25">
      <c r="B38" s="7"/>
      <c r="C38" s="7"/>
      <c r="D38" s="7"/>
      <c r="E38" s="7"/>
      <c r="F38" s="8"/>
      <c r="G38" s="8"/>
      <c r="H38" s="8"/>
      <c r="I38" s="8"/>
      <c r="J38" s="8"/>
    </row>
    <row r="39" spans="2:10" hidden="1" x14ac:dyDescent="0.25">
      <c r="B39" s="7"/>
      <c r="C39" s="7"/>
      <c r="D39" s="7"/>
      <c r="E39" s="7"/>
      <c r="F39" s="8"/>
      <c r="G39" s="8"/>
      <c r="H39" s="8"/>
      <c r="I39" s="8"/>
      <c r="J39" s="8"/>
    </row>
    <row r="40" spans="2:10" hidden="1" x14ac:dyDescent="0.25">
      <c r="B40" s="7"/>
      <c r="C40" s="7"/>
      <c r="D40" s="7"/>
      <c r="E40" s="7"/>
      <c r="F40" s="8"/>
      <c r="G40" s="8"/>
      <c r="H40" s="8"/>
      <c r="I40" s="8"/>
      <c r="J40" s="8"/>
    </row>
    <row r="41" spans="2:10" hidden="1" x14ac:dyDescent="0.25">
      <c r="B41" s="7"/>
      <c r="C41" s="7"/>
      <c r="D41" s="7"/>
      <c r="E41" s="7"/>
      <c r="F41" s="8"/>
      <c r="G41" s="8"/>
      <c r="H41" s="8"/>
      <c r="I41" s="8"/>
      <c r="J41" s="8"/>
    </row>
    <row r="42" spans="2:10" hidden="1" x14ac:dyDescent="0.25">
      <c r="B42" s="7"/>
      <c r="C42" s="7"/>
      <c r="D42" s="7"/>
      <c r="E42" s="7"/>
      <c r="F42" s="8"/>
      <c r="G42" s="8"/>
      <c r="H42" s="8"/>
      <c r="I42" s="8"/>
      <c r="J42" s="8"/>
    </row>
    <row r="43" spans="2:10" hidden="1" x14ac:dyDescent="0.25">
      <c r="B43" s="7"/>
      <c r="C43" s="7"/>
      <c r="D43" s="7"/>
      <c r="E43" s="7"/>
      <c r="F43" s="8"/>
      <c r="G43" s="8"/>
      <c r="H43" s="8"/>
      <c r="I43" s="8"/>
      <c r="J43" s="8"/>
    </row>
    <row r="44" spans="2:10" hidden="1" x14ac:dyDescent="0.25">
      <c r="B44" s="7"/>
      <c r="C44" s="7"/>
      <c r="D44" s="7"/>
      <c r="E44" s="7"/>
      <c r="F44" s="8"/>
      <c r="G44" s="8"/>
      <c r="H44" s="8"/>
      <c r="I44" s="8"/>
      <c r="J44" s="8"/>
    </row>
    <row r="45" spans="2:10" hidden="1" x14ac:dyDescent="0.25">
      <c r="B45" s="7"/>
      <c r="C45" s="7"/>
      <c r="D45" s="7"/>
      <c r="E45" s="7"/>
      <c r="F45" s="8"/>
      <c r="G45" s="8"/>
      <c r="H45" s="8"/>
      <c r="I45" s="8"/>
      <c r="J45" s="8"/>
    </row>
    <row r="46" spans="2:10" hidden="1" x14ac:dyDescent="0.25">
      <c r="B46" s="7"/>
      <c r="C46" s="7"/>
      <c r="D46" s="7"/>
      <c r="E46" s="7"/>
      <c r="F46" s="8"/>
      <c r="G46" s="8"/>
      <c r="H46" s="8"/>
      <c r="I46" s="8"/>
      <c r="J46" s="8"/>
    </row>
    <row r="47" spans="2:10" hidden="1" x14ac:dyDescent="0.25">
      <c r="B47" s="7"/>
      <c r="C47" s="7"/>
      <c r="D47" s="7"/>
      <c r="E47" s="7"/>
      <c r="F47" s="8"/>
      <c r="G47" s="8"/>
      <c r="H47" s="8"/>
      <c r="I47" s="8"/>
      <c r="J47" s="8"/>
    </row>
    <row r="48" spans="2:10" hidden="1" x14ac:dyDescent="0.25">
      <c r="B48" s="7"/>
      <c r="C48" s="7"/>
      <c r="D48" s="7"/>
      <c r="E48" s="7"/>
      <c r="F48" s="8"/>
      <c r="G48" s="8"/>
      <c r="H48" s="8"/>
      <c r="I48" s="8"/>
      <c r="J48" s="8"/>
    </row>
    <row r="49" spans="2:10" hidden="1" x14ac:dyDescent="0.25">
      <c r="B49" s="7"/>
      <c r="C49" s="7"/>
      <c r="D49" s="7"/>
      <c r="E49" s="7"/>
      <c r="F49" s="8"/>
      <c r="G49" s="8"/>
      <c r="H49" s="8"/>
      <c r="I49" s="8"/>
      <c r="J49" s="8"/>
    </row>
    <row r="50" spans="2:10" hidden="1" x14ac:dyDescent="0.25">
      <c r="B50" s="7"/>
      <c r="C50" s="7"/>
      <c r="D50" s="7"/>
      <c r="E50" s="7"/>
      <c r="F50" s="8"/>
      <c r="G50" s="8"/>
      <c r="H50" s="8"/>
      <c r="I50" s="8"/>
      <c r="J50" s="8"/>
    </row>
    <row r="51" spans="2:10" hidden="1" x14ac:dyDescent="0.25">
      <c r="B51" s="7"/>
      <c r="C51" s="7"/>
      <c r="D51" s="7"/>
      <c r="E51" s="7"/>
      <c r="F51" s="8"/>
      <c r="G51" s="8"/>
      <c r="H51" s="8"/>
      <c r="I51" s="8"/>
      <c r="J51" s="8"/>
    </row>
    <row r="52" spans="2:10" hidden="1" x14ac:dyDescent="0.25">
      <c r="B52" s="7"/>
      <c r="C52" s="7"/>
      <c r="D52" s="7"/>
      <c r="E52" s="7"/>
      <c r="F52" s="8"/>
      <c r="G52" s="8"/>
      <c r="H52" s="8"/>
      <c r="I52" s="8"/>
      <c r="J52" s="8"/>
    </row>
    <row r="53" spans="2:10" hidden="1" x14ac:dyDescent="0.25">
      <c r="B53" s="7"/>
      <c r="C53" s="7"/>
      <c r="D53" s="7"/>
      <c r="E53" s="7"/>
      <c r="F53" s="8"/>
      <c r="G53" s="8"/>
      <c r="H53" s="8"/>
      <c r="I53" s="8"/>
      <c r="J53" s="8"/>
    </row>
    <row r="54" spans="2:10" ht="0.75" customHeight="1" x14ac:dyDescent="0.25">
      <c r="B54" s="7"/>
      <c r="C54" s="7"/>
      <c r="D54" s="7"/>
      <c r="E54" s="7"/>
      <c r="F54" s="8"/>
      <c r="G54" s="8"/>
      <c r="H54" s="8"/>
      <c r="I54" s="8"/>
      <c r="J54" s="8"/>
    </row>
  </sheetData>
  <sheetProtection algorithmName="SHA-512" hashValue="o8S/TUTfzNgTTf5YhUXraNL0cUjzCeeGVqb5kI9Yh7uV3ShtS3w2ZZmmayfMauJ3Jf5dsA5cq/WdpXwyUozycQ==" saltValue="InDDCouqvgju7mCIgHUqsg==" spinCount="100000" sheet="1" objects="1" scenarios="1"/>
  <mergeCells count="27">
    <mergeCell ref="B26:E26"/>
    <mergeCell ref="F26:J26"/>
    <mergeCell ref="B22:J22"/>
    <mergeCell ref="B23:C23"/>
    <mergeCell ref="G23:J23"/>
    <mergeCell ref="B24:E24"/>
    <mergeCell ref="F24:J24"/>
    <mergeCell ref="B25:C25"/>
    <mergeCell ref="F25:J25"/>
    <mergeCell ref="B21:J21"/>
    <mergeCell ref="G10:J10"/>
    <mergeCell ref="G11:J11"/>
    <mergeCell ref="G12:J12"/>
    <mergeCell ref="G13:J13"/>
    <mergeCell ref="G14:J14"/>
    <mergeCell ref="G15:J15"/>
    <mergeCell ref="B16:D16"/>
    <mergeCell ref="G16:J16"/>
    <mergeCell ref="B17:J18"/>
    <mergeCell ref="B19:C19"/>
    <mergeCell ref="D19:E19"/>
    <mergeCell ref="G9:J9"/>
    <mergeCell ref="B2:J2"/>
    <mergeCell ref="B3:J3"/>
    <mergeCell ref="B5:J6"/>
    <mergeCell ref="G7:J7"/>
    <mergeCell ref="G8:J8"/>
  </mergeCells>
  <pageMargins left="0.7" right="0.7" top="0.75" bottom="0.75" header="0.3" footer="0.3"/>
  <ignoredErrors>
    <ignoredError sqref="E16:F16"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D83B-319E-4306-A0C8-B65A9FF8E894}">
  <dimension ref="A1"/>
  <sheetViews>
    <sheetView workbookViewId="0">
      <selection activeCell="E27" sqref="E27"/>
    </sheetView>
  </sheetViews>
  <sheetFormatPr defaultRowHeight="15" x14ac:dyDescent="0.25"/>
  <sheetData>
    <row r="1" spans="1:1" x14ac:dyDescent="0.25">
      <c r="A1" s="71" t="s">
        <v>210</v>
      </c>
    </row>
  </sheetData>
  <sheetProtection algorithmName="SHA-512" hashValue="1AadWS53RUmYVIdKDqOSXkAYRHqzeu0VIpZ0Mupoo0OobVRvL7F8u4hZlSJrAh45666fEK0SaawXX5h4ODaS5w==" saltValue="4Jy3kNtxov8sDoqjbhgo5g==" spinCount="100000" sheet="1" objects="1" scenarios="1"/>
  <hyperlinks>
    <hyperlink ref="A1" r:id="rId1" tooltip="click to email retrofit@ieso.ca" xr:uid="{E4714118-344C-476B-89E7-83686E7C86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05D0-F76B-46ED-A6DE-1500D3DAC9A4}">
  <sheetPr>
    <tabColor theme="0"/>
  </sheetPr>
  <dimension ref="A1:F4"/>
  <sheetViews>
    <sheetView workbookViewId="0">
      <selection activeCell="L17" sqref="L17"/>
    </sheetView>
  </sheetViews>
  <sheetFormatPr defaultRowHeight="15" x14ac:dyDescent="0.25"/>
  <cols>
    <col min="4" max="4" width="20.7109375" customWidth="1"/>
  </cols>
  <sheetData>
    <row r="1" spans="1:6" x14ac:dyDescent="0.25">
      <c r="A1" t="s">
        <v>148</v>
      </c>
      <c r="B1" t="s">
        <v>154</v>
      </c>
      <c r="C1" t="s">
        <v>177</v>
      </c>
      <c r="D1" t="s">
        <v>179</v>
      </c>
      <c r="E1" t="s">
        <v>180</v>
      </c>
      <c r="F1" t="s">
        <v>183</v>
      </c>
    </row>
    <row r="2" spans="1:6" x14ac:dyDescent="0.25">
      <c r="A2" t="s">
        <v>61</v>
      </c>
      <c r="B2" t="s">
        <v>156</v>
      </c>
      <c r="C2" t="s">
        <v>93</v>
      </c>
      <c r="D2" t="s">
        <v>64</v>
      </c>
      <c r="E2" t="s">
        <v>61</v>
      </c>
      <c r="F2" t="s">
        <v>38</v>
      </c>
    </row>
    <row r="3" spans="1:6" ht="15" customHeight="1" x14ac:dyDescent="0.25">
      <c r="A3" t="s">
        <v>95</v>
      </c>
      <c r="B3" t="s">
        <v>157</v>
      </c>
      <c r="C3" t="s">
        <v>94</v>
      </c>
      <c r="D3" t="s">
        <v>65</v>
      </c>
      <c r="E3" t="s">
        <v>95</v>
      </c>
      <c r="F3" t="s">
        <v>146</v>
      </c>
    </row>
    <row r="4" spans="1:6" x14ac:dyDescent="0.25">
      <c r="B4" t="s">
        <v>158</v>
      </c>
      <c r="C4"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68dbc8-e346-44e4-8754-d38d63a32fc8" xsi:nil="true"/>
    <lcf76f155ced4ddcb4097134ff3c332f xmlns="df58b6b6-b308-47c3-af9a-8c31bdc6f7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80ECD0A89D8A468597942E452CF2B5" ma:contentTypeVersion="15" ma:contentTypeDescription="Create a new document." ma:contentTypeScope="" ma:versionID="fc2243e6c5eae2880c6541d7720213b0">
  <xsd:schema xmlns:xsd="http://www.w3.org/2001/XMLSchema" xmlns:xs="http://www.w3.org/2001/XMLSchema" xmlns:p="http://schemas.microsoft.com/office/2006/metadata/properties" xmlns:ns2="df58b6b6-b308-47c3-af9a-8c31bdc6f74c" xmlns:ns3="d968dbc8-e346-44e4-8754-d38d63a32fc8" targetNamespace="http://schemas.microsoft.com/office/2006/metadata/properties" ma:root="true" ma:fieldsID="756025bae249914691d012ebeaf6ce5d" ns2:_="" ns3:_="">
    <xsd:import namespace="df58b6b6-b308-47c3-af9a-8c31bdc6f74c"/>
    <xsd:import namespace="d968dbc8-e346-44e4-8754-d38d63a32f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8b6b6-b308-47c3-af9a-8c31bdc6f7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dcaf64b-989f-4bae-b4f3-e7618c11e7a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68dbc8-e346-44e4-8754-d38d63a32fc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41feb82-b308-41ac-bddc-4bd00d2516f8}" ma:internalName="TaxCatchAll" ma:showField="CatchAllData" ma:web="d968dbc8-e346-44e4-8754-d38d63a32f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E7BC7-AE45-4DDB-9434-F209DC80EE79}">
  <ds:schemaRefs>
    <ds:schemaRef ds:uri="http://schemas.microsoft.com/office/2006/metadata/properties"/>
    <ds:schemaRef ds:uri="http://schemas.microsoft.com/office/infopath/2007/PartnerControls"/>
    <ds:schemaRef ds:uri="d968dbc8-e346-44e4-8754-d38d63a32fc8"/>
    <ds:schemaRef ds:uri="df58b6b6-b308-47c3-af9a-8c31bdc6f74c"/>
  </ds:schemaRefs>
</ds:datastoreItem>
</file>

<file path=customXml/itemProps2.xml><?xml version="1.0" encoding="utf-8"?>
<ds:datastoreItem xmlns:ds="http://schemas.openxmlformats.org/officeDocument/2006/customXml" ds:itemID="{61D9A748-B345-42CD-ACDB-DD6513469AD2}">
  <ds:schemaRefs>
    <ds:schemaRef ds:uri="http://schemas.microsoft.com/sharepoint/v3/contenttype/forms"/>
  </ds:schemaRefs>
</ds:datastoreItem>
</file>

<file path=customXml/itemProps3.xml><?xml version="1.0" encoding="utf-8"?>
<ds:datastoreItem xmlns:ds="http://schemas.openxmlformats.org/officeDocument/2006/customXml" ds:itemID="{EEFDD28D-37A3-42A1-BC96-09B146955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8b6b6-b308-47c3-af9a-8c31bdc6f74c"/>
    <ds:schemaRef ds:uri="d968dbc8-e346-44e4-8754-d38d63a32f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Overview</vt:lpstr>
      <vt:lpstr>2. PFS Application Form</vt:lpstr>
      <vt:lpstr>3. PFS Letter of Approval</vt:lpstr>
      <vt:lpstr>4. Project Application Form</vt:lpstr>
      <vt:lpstr>5. Project Letter of Approval</vt:lpstr>
      <vt:lpstr>6. Invoice Reconciliation Form</vt:lpstr>
      <vt:lpstr>Accessibility Disclaimer</vt:lpstr>
      <vt:lpstr>Dropdown - to be hidden</vt:lpstr>
      <vt:lpstr>genericYN</vt:lpstr>
      <vt:lpstr>localneedarea</vt:lpstr>
      <vt:lpstr>MVsupport</vt:lpstr>
      <vt:lpstr>ownleae</vt:lpstr>
      <vt:lpstr>ownlease</vt:lpstr>
      <vt:lpstr>projtype</vt:lpstr>
      <vt:lpstr>suppinfo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Wilson</dc:creator>
  <cp:lastModifiedBy>Taylor Wilson</cp:lastModifiedBy>
  <cp:lastPrinted>2025-10-22T15:19:55Z</cp:lastPrinted>
  <dcterms:created xsi:type="dcterms:W3CDTF">2015-06-05T18:17:20Z</dcterms:created>
  <dcterms:modified xsi:type="dcterms:W3CDTF">2025-11-19T16:36:16Z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0x010100E980ECD0A89D8A468597942E452CF2B5</vt:lpwstr>
  </property>
  <property fmtid="{D5CDD505-2E9C-101B-9397-08002B2CF9AE}" pid="3" name="MediaServiceImageTags">
    <vt:lpwstr/>
  </property>
</Properties>
</file>