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ate1904="1" codeName="ThisWorkbook" defaultThemeVersion="124226"/>
  <mc:AlternateContent xmlns:mc="http://schemas.openxmlformats.org/markup-compatibility/2006">
    <mc:Choice Requires="x15">
      <x15ac:absPath xmlns:x15ac="http://schemas.microsoft.com/office/spreadsheetml/2010/11/ac" url="C:\Users\Keith\Desktop\IESO\New Framework\worksheets\Exempt Retrofit worksheets\"/>
    </mc:Choice>
  </mc:AlternateContent>
  <xr:revisionPtr revIDLastSave="0" documentId="13_ncr:1_{188FF715-9E17-4851-835C-C97BB6E03B5E}" xr6:coauthVersionLast="45" xr6:coauthVersionMax="45" xr10:uidLastSave="{00000000-0000-0000-0000-000000000000}"/>
  <workbookProtection workbookAlgorithmName="SHA-512" workbookHashValue="3M1QLJUqLD/Qo3gzXZ0mqalvUa6wsvGglNk8eyxkUS0WHYjaLen3uN7dMvs9Z6WGsHFf/Zu0nz076nbj/lbcfg==" workbookSaltValue="3sKW2DRc3QpOOSzBbyHJuA==" workbookSpinCount="100000" lockStructure="1"/>
  <bookViews>
    <workbookView xWindow="-120" yWindow="-120" windowWidth="29040" windowHeight="15840" tabRatio="500" xr2:uid="{00000000-000D-0000-FFFF-FFFF00000000}"/>
  </bookViews>
  <sheets>
    <sheet name="Eligible Measures List" sheetId="1" r:id="rId1"/>
    <sheet name="Accessibility Disclaimer" sheetId="4" r:id="rId2"/>
    <sheet name="Version Control" sheetId="2" state="hidden" r:id="rId3"/>
    <sheet name="Revision History" sheetId="3" state="hidden" r:id="rId4"/>
  </sheets>
  <calcPr calcId="181029"/>
</workbook>
</file>

<file path=xl/calcChain.xml><?xml version="1.0" encoding="utf-8"?>
<calcChain xmlns="http://schemas.openxmlformats.org/spreadsheetml/2006/main">
  <c r="E37" i="1" l="1"/>
  <c r="F37" i="1"/>
  <c r="G37" i="1"/>
  <c r="H37" i="1"/>
  <c r="I37" i="1"/>
  <c r="J37" i="1"/>
  <c r="D37" i="1"/>
  <c r="J40" i="1" l="1"/>
  <c r="C37" i="1"/>
  <c r="A2" i="1"/>
</calcChain>
</file>

<file path=xl/sharedStrings.xml><?xml version="1.0" encoding="utf-8"?>
<sst xmlns="http://schemas.openxmlformats.org/spreadsheetml/2006/main" count="149" uniqueCount="99">
  <si>
    <t>Required Information</t>
  </si>
  <si>
    <t>Example</t>
  </si>
  <si>
    <t>#1</t>
  </si>
  <si>
    <t>#2</t>
  </si>
  <si>
    <t>#4</t>
  </si>
  <si>
    <t>#5</t>
  </si>
  <si>
    <t>Reason: “N”=New or “F”=Failed</t>
  </si>
  <si>
    <t>F</t>
  </si>
  <si>
    <t>Manufacturer</t>
  </si>
  <si>
    <t>ABC</t>
  </si>
  <si>
    <t>Model Number</t>
  </si>
  <si>
    <t>EE-9876</t>
  </si>
  <si>
    <t>Annual Run Hours</t>
  </si>
  <si>
    <t>#3</t>
  </si>
  <si>
    <t>Name of Company:</t>
  </si>
  <si>
    <t>Name of Applicant:</t>
  </si>
  <si>
    <t>EER</t>
  </si>
  <si>
    <t>SP</t>
  </si>
  <si>
    <t xml:space="preserve">Unitary Equipment </t>
  </si>
  <si>
    <t>Heating Type</t>
  </si>
  <si>
    <t xml:space="preserve">Electric Resistance </t>
  </si>
  <si>
    <t>All Other</t>
  </si>
  <si>
    <t>#6</t>
  </si>
  <si>
    <t>Heating Type (Electric Resistance or Other)</t>
  </si>
  <si>
    <t>Other</t>
  </si>
  <si>
    <t>AIR COOLED UNITARY AC EQUIPMENT INCENTIVES</t>
  </si>
  <si>
    <t>TOTAL PARTICIPANT INCENTIVE REQUESTED:</t>
  </si>
  <si>
    <t>Total Participant Incentive</t>
  </si>
  <si>
    <t>Building Address:</t>
  </si>
  <si>
    <t>Economizer (Y or N)</t>
  </si>
  <si>
    <t>Y</t>
  </si>
  <si>
    <t>BTU per hour</t>
  </si>
  <si>
    <t>Tons</t>
  </si>
  <si>
    <r>
      <t>Note:</t>
    </r>
    <r>
      <rPr>
        <sz val="10"/>
        <rFont val="Arial"/>
        <family val="2"/>
      </rPr>
      <t xml:space="preserve"> The Eligible Measures Lists and Eligible Measures Worksheets are based on assumptions and are subject to change and the incentive amounts do not include HST or other applicable taxes.</t>
    </r>
    <r>
      <rPr>
        <vertAlign val="superscript"/>
        <sz val="10"/>
        <rFont val="Arial"/>
        <family val="2"/>
      </rPr>
      <t/>
    </r>
  </si>
  <si>
    <t>Split System (SS) or Single Package (SP)</t>
  </si>
  <si>
    <t>Quantity (# of Unitary AC Units)</t>
  </si>
  <si>
    <t>Unit Size in Tons</t>
  </si>
  <si>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</si>
  <si>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</si>
  <si>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</si>
  <si>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</si>
  <si>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</si>
  <si>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Split System</t>
  </si>
  <si>
    <t>≥ 36,000 to &lt; 65,000</t>
  </si>
  <si>
    <t>All</t>
  </si>
  <si>
    <t>≥ 3.0 to &lt; 5.4</t>
  </si>
  <si>
    <t>Single Package With Economizer</t>
  </si>
  <si>
    <t>Split System and Single Package</t>
  </si>
  <si>
    <t>&gt; 90,000 to &lt; 135,000</t>
  </si>
  <si>
    <t>&gt; 7.5 to &lt; 11.25</t>
  </si>
  <si>
    <t>≥ 135,000 to &lt; 240,000</t>
  </si>
  <si>
    <t>≥ 11.25 to &lt; 20.0</t>
  </si>
  <si>
    <t>≥ 240,000 to &lt; 760,000</t>
  </si>
  <si>
    <t>≥ 20.0 to &lt; 63.3</t>
  </si>
  <si>
    <t>≥ 760,000</t>
  </si>
  <si>
    <t>≥ 63.3</t>
  </si>
  <si>
    <t>Per Ton</t>
  </si>
  <si>
    <t xml:space="preserve">Participant Incentive ($/ton or $/unit)  </t>
  </si>
  <si>
    <t>Participant Incentive ($)</t>
  </si>
  <si>
    <r>
      <t xml:space="preserve">≥ 65,000 to </t>
    </r>
    <r>
      <rPr>
        <sz val="9"/>
        <color theme="1"/>
        <rFont val="Arial"/>
        <family val="2"/>
      </rPr>
      <t>≤</t>
    </r>
    <r>
      <rPr>
        <sz val="9"/>
        <color rgb="FF000000"/>
        <rFont val="Arial"/>
        <family val="2"/>
      </rPr>
      <t xml:space="preserve"> 90,000</t>
    </r>
  </si>
  <si>
    <r>
      <t xml:space="preserve">≥ 5.4 to </t>
    </r>
    <r>
      <rPr>
        <sz val="9"/>
        <color theme="1"/>
        <rFont val="Arial"/>
        <family val="2"/>
      </rPr>
      <t>≤</t>
    </r>
    <r>
      <rPr>
        <sz val="9"/>
        <color rgb="FF000000"/>
        <rFont val="Arial"/>
        <family val="2"/>
      </rPr>
      <t xml:space="preserve"> 7.5</t>
    </r>
  </si>
  <si>
    <t>Version Number</t>
  </si>
  <si>
    <t>Revision Type</t>
  </si>
  <si>
    <t>Input Assumption</t>
  </si>
  <si>
    <t>Details</t>
  </si>
  <si>
    <t>Date</t>
  </si>
  <si>
    <t>Formatting</t>
  </si>
  <si>
    <t>Assumption table was editted with different incentive and measures</t>
  </si>
  <si>
    <t>Cell D28 to I28 becomes a dropdown menu with the two options new (N) or failed (F)</t>
  </si>
  <si>
    <t>Cell D31 to I31 becomes a dropdown "SS" or "SP" for split system and split package</t>
  </si>
  <si>
    <t>Cell D32 to I32 becomes a dropdown Electric Resistance or Other</t>
  </si>
  <si>
    <t>Cells D33 to I33 turns red if the EER is less than 10.2.  Cells will only accept number inputs.</t>
  </si>
  <si>
    <t>Cells D34 to I34 turns red if the run time is less than 1000 hours. Clicking on the box also brings a message to indicate this. Cells will only accept number inputs.</t>
  </si>
  <si>
    <t>Cels D35 to I35 will only accept number inputs</t>
  </si>
  <si>
    <t>Cells D37 to I37 becomes a dropdown with Y or N for Economizer</t>
  </si>
  <si>
    <t>Cells D38 to I38 becomes a dropdown all the possible incentives available from the table. Entering anything other than these values will result in a an error.</t>
  </si>
  <si>
    <t>Cells D39 to I39 is adjusted with a conditional formula to calculate by a per unit or per ton basis depending on the incentive value entered.</t>
  </si>
  <si>
    <t>Cells D36 to I36 turns red if the unit size is less than 3 tons. Cells will only accept number inputs.</t>
  </si>
  <si>
    <t>Version Control</t>
  </si>
  <si>
    <t>Version control updated. Version: 5.0 Date: January 31, 2014</t>
  </si>
  <si>
    <t>Tab</t>
  </si>
  <si>
    <t>Eligible Measures List</t>
  </si>
  <si>
    <t>Energy Efficiency Ratio (EER)</t>
  </si>
  <si>
    <t>#7</t>
  </si>
  <si>
    <t>Clarification</t>
  </si>
  <si>
    <t>Base Case Column was added (COLUMN E).  NOTE: This results in a seventh measure column from originally 6 in V4.0</t>
  </si>
  <si>
    <t xml:space="preserve">Assumed Base Case </t>
  </si>
  <si>
    <t>Minimum
Efficiency Rating (EER)</t>
  </si>
  <si>
    <t>13.0 SEER (Approximately 11.14 EER)</t>
  </si>
  <si>
    <t>Version control updated. Version: 5.0 Date: December 05, 2014</t>
  </si>
  <si>
    <t xml:space="preserve"> </t>
  </si>
  <si>
    <t xml:space="preserve">Incentive </t>
  </si>
  <si>
    <t>Incentive changed from $1000/unit to $/ton due to program rules that $1000/unit expired Dec.31/14</t>
  </si>
  <si>
    <t>Update</t>
  </si>
  <si>
    <t>Removed LDC language and included Retrofit portal note</t>
  </si>
  <si>
    <t>Version control updated. Version: 7.0 Date: April 1, 2019 - note: updated from version 6.1; version 6.1 history revision not identified</t>
  </si>
  <si>
    <t>April</t>
  </si>
  <si>
    <r>
      <t xml:space="preserve">Only unitary air conditioners (AC) of the size and meeting or exceeding the Consortium for Energy Efficiency (CEE) efficiencies indicated below are eligible for Participant Incentives.  Units must operate a minimum of 1,000 hours per year to be eligible. 
</t>
    </r>
    <r>
      <rPr>
        <b/>
        <sz val="10"/>
        <rFont val="Arial"/>
        <family val="2"/>
      </rPr>
      <t>INSTRUCTIONS:</t>
    </r>
    <r>
      <rPr>
        <sz val="10"/>
        <rFont val="Arial"/>
        <family val="2"/>
      </rPr>
      <t xml:space="preserve">
In order to calculate the Participant Incentive amount, enter the number of units to be installed in the </t>
    </r>
    <r>
      <rPr>
        <b/>
        <sz val="10"/>
        <rFont val="Arial"/>
        <family val="2"/>
      </rPr>
      <t>'Quantity'</t>
    </r>
    <r>
      <rPr>
        <sz val="10"/>
        <rFont val="Arial"/>
        <family val="2"/>
      </rPr>
      <t xml:space="preserve"> row and the size of each unit in the </t>
    </r>
    <r>
      <rPr>
        <b/>
        <sz val="10"/>
        <rFont val="Arial"/>
        <family val="2"/>
      </rPr>
      <t xml:space="preserve">'Size in Tons' </t>
    </r>
    <r>
      <rPr>
        <sz val="10"/>
        <rFont val="Arial"/>
        <family val="2"/>
      </rPr>
      <t xml:space="preserve">row.  Based on the size of the equipment (tons), heating type (electric resistance/all other) and efficiency rating determine the incentive per ton and enter this amount in the </t>
    </r>
    <r>
      <rPr>
        <i/>
        <sz val="10"/>
        <rFont val="Arial"/>
        <family val="2"/>
      </rPr>
      <t>'</t>
    </r>
    <r>
      <rPr>
        <b/>
        <sz val="10"/>
        <rFont val="Arial"/>
        <family val="2"/>
      </rPr>
      <t>Participant</t>
    </r>
    <r>
      <rPr>
        <i/>
        <sz val="10"/>
        <rFont val="Arial"/>
        <family val="2"/>
      </rPr>
      <t xml:space="preserve"> </t>
    </r>
    <r>
      <rPr>
        <b/>
        <sz val="10"/>
        <rFont val="Arial"/>
        <family val="2"/>
      </rPr>
      <t>Incentive ($/ton)</t>
    </r>
    <r>
      <rPr>
        <i/>
        <sz val="10"/>
        <rFont val="Arial"/>
        <family val="2"/>
      </rPr>
      <t>'</t>
    </r>
    <r>
      <rPr>
        <sz val="10"/>
        <rFont val="Arial"/>
        <family val="2"/>
      </rPr>
      <t xml:space="preserve"> row.  The </t>
    </r>
    <r>
      <rPr>
        <i/>
        <sz val="10"/>
        <rFont val="Arial"/>
        <family val="2"/>
      </rPr>
      <t>'</t>
    </r>
    <r>
      <rPr>
        <b/>
        <sz val="10"/>
        <rFont val="Arial"/>
        <family val="2"/>
      </rPr>
      <t>Total Participant Incentive'</t>
    </r>
    <r>
      <rPr>
        <sz val="10"/>
        <rFont val="Arial"/>
        <family val="2"/>
      </rPr>
      <t xml:space="preserve"> row will automatically populate based on this information.  The </t>
    </r>
    <r>
      <rPr>
        <b/>
        <sz val="10"/>
        <rFont val="Arial"/>
        <family val="2"/>
      </rPr>
      <t>'Required Information</t>
    </r>
    <r>
      <rPr>
        <sz val="10"/>
        <rFont val="Arial"/>
        <family val="2"/>
      </rPr>
      <t xml:space="preserve">' must also be completed for each unit. The sum of the </t>
    </r>
    <r>
      <rPr>
        <b/>
        <sz val="10"/>
        <rFont val="Arial"/>
        <family val="2"/>
      </rPr>
      <t>'Total Incentive'</t>
    </r>
    <r>
      <rPr>
        <sz val="10"/>
        <rFont val="Arial"/>
        <family val="2"/>
      </rPr>
      <t xml:space="preserve"> amounts will be automatically populated in the </t>
    </r>
    <r>
      <rPr>
        <i/>
        <sz val="10"/>
        <rFont val="Arial"/>
        <family val="2"/>
      </rPr>
      <t>'</t>
    </r>
    <r>
      <rPr>
        <b/>
        <sz val="10"/>
        <rFont val="Arial"/>
        <family val="2"/>
      </rPr>
      <t>TOTAL PARTICIPANT INCENTIVE REQUESTED</t>
    </r>
    <r>
      <rPr>
        <sz val="10"/>
        <rFont val="Arial"/>
        <family val="2"/>
      </rPr>
      <t xml:space="preserve">' field at the bottom of the worksheet.   For more than six types of unitary ACs, please use an additional copy of this worksheet.
In order to receive your Participant Incentive payment, invoices showing proof of payment must be submitted to the IESO.  It is recommended that you provide manufacturer technical 
specification sheets demonstrating that the equipment meets the program requirements.  You may be required to provide additional information in connection with your Project in order 
for your Application to be approved.  
</t>
    </r>
    <r>
      <rPr>
        <b/>
        <sz val="10"/>
        <rFont val="Arial"/>
        <family val="2"/>
      </rPr>
      <t xml:space="preserve">Note: </t>
    </r>
    <r>
      <rPr>
        <sz val="10"/>
        <rFont val="Arial"/>
        <family val="2"/>
      </rPr>
      <t>This worksheet is intended for Participants’ information purposes only and is not binding on the IESO.  Per the Program Requirements and Participant Agreement for the Retrofit Program, the Estimated Participant Incentives will be calculated through the online Retrofit Portal.</t>
    </r>
  </si>
  <si>
    <r>
      <rPr>
        <sz val="10"/>
        <rFont val="Arial"/>
        <family val="2"/>
      </rP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</si>
</sst>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quot;$&quot;#,##0.00"/>
    <numFmt numFmtId="166" formatCode="&quot;$&quot;#,##0.00;[Red]&quot;$&quot;#,##0.00"/>
    <numFmt numFmtId="167" formatCode="0.0_);\(0.0\)"/>
    <numFmt numFmtId="168" formatCode="0.0"/>
  </numFmts>
  <fonts count="21" x14ac:knownFonts="1">
    <font>
      <sz val="10"/>
      <name val="Verdana"/>
    </font>
    <font>
      <sz val="8"/>
      <name val="Verdana"/>
      <family val="2"/>
    </font>
    <font>
      <sz val="8"/>
      <name val="Arial"/>
      <family val="2"/>
    </font>
    <font>
      <b/>
      <sz val="10"/>
      <name val="Arial"/>
      <family val="2"/>
    </font>
    <font>
      <sz val="9"/>
      <name val="Arial"/>
      <family val="2"/>
    </font>
    <font>
      <b/>
      <sz val="9"/>
      <name val="Arial"/>
      <family val="2"/>
    </font>
    <font>
      <sz val="10"/>
      <name val="Arial"/>
      <family val="2"/>
    </font>
    <font>
      <b/>
      <i/>
      <sz val="8"/>
      <name val="Arial"/>
      <family val="2"/>
    </font>
    <font>
      <b/>
      <i/>
      <sz val="10"/>
      <name val="Arial"/>
      <family val="2"/>
    </font>
    <font>
      <vertAlign val="superscript"/>
      <sz val="10"/>
      <name val="Arial"/>
      <family val="2"/>
    </font>
    <font>
      <i/>
      <sz val="10"/>
      <name val="Arial"/>
      <family val="2"/>
    </font>
    <font>
      <b/>
      <sz val="10"/>
      <color indexed="10"/>
      <name val="Arial"/>
      <family val="2"/>
    </font>
    <font>
      <sz val="10"/>
      <name val="Verdana"/>
      <family val="2"/>
    </font>
    <font>
      <sz val="14"/>
      <color rgb="FFFF0000"/>
      <name val="Verdana"/>
      <family val="2"/>
    </font>
    <font>
      <b/>
      <sz val="14"/>
      <color rgb="FFFF0000"/>
      <name val="Verdana"/>
      <family val="2"/>
    </font>
    <font>
      <sz val="18"/>
      <color theme="0" tint="-0.34998626667073579"/>
      <name val="Helvetica"/>
      <family val="2"/>
    </font>
    <font>
      <sz val="9"/>
      <color theme="1"/>
      <name val="Arial"/>
      <family val="2"/>
    </font>
    <font>
      <sz val="9"/>
      <color rgb="FF000000"/>
      <name val="Arial"/>
      <family val="2"/>
    </font>
    <font>
      <u/>
      <sz val="10"/>
      <color theme="10"/>
      <name val="Verdana"/>
      <family val="2"/>
    </font>
    <font>
      <sz val="10"/>
      <color theme="10"/>
      <name val="Arial"/>
      <family val="2"/>
    </font>
    <font>
      <u/>
      <sz val="10"/>
      <color rgb="FF2E813E"/>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4">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s>
  <cellStyleXfs count="2">
    <xf numFmtId="0" fontId="0" fillId="0" borderId="0"/>
    <xf numFmtId="0" fontId="18" fillId="0" borderId="0" applyNumberFormat="0" applyFill="0" applyBorder="0" applyAlignment="0" applyProtection="0"/>
  </cellStyleXfs>
  <cellXfs count="95">
    <xf numFmtId="0" fontId="0" fillId="0" borderId="0" xfId="0"/>
    <xf numFmtId="0" fontId="0" fillId="0" borderId="0" xfId="0" applyProtection="1"/>
    <xf numFmtId="0" fontId="0" fillId="0" borderId="0" xfId="0" applyAlignment="1" applyProtection="1">
      <alignment vertical="center"/>
    </xf>
    <xf numFmtId="0" fontId="4" fillId="2" borderId="1" xfId="0" applyFont="1" applyFill="1" applyBorder="1" applyAlignment="1" applyProtection="1">
      <alignment horizontal="center" vertical="center" wrapText="1"/>
    </xf>
    <xf numFmtId="0" fontId="0" fillId="0" borderId="0" xfId="0" applyBorder="1" applyAlignment="1" applyProtection="1">
      <alignment vertical="center"/>
    </xf>
    <xf numFmtId="0" fontId="3" fillId="0" borderId="0" xfId="0" applyFont="1" applyBorder="1" applyAlignment="1" applyProtection="1">
      <alignment vertical="center" wrapText="1"/>
    </xf>
    <xf numFmtId="0" fontId="3" fillId="0" borderId="0" xfId="0" applyFont="1" applyAlignment="1" applyProtection="1"/>
    <xf numFmtId="0" fontId="3" fillId="0" borderId="0" xfId="0" applyFont="1" applyBorder="1" applyAlignment="1" applyProtection="1">
      <alignment vertical="center"/>
    </xf>
    <xf numFmtId="0" fontId="6" fillId="0" borderId="0" xfId="0" applyFont="1" applyBorder="1" applyAlignment="1" applyProtection="1">
      <alignment vertical="center"/>
    </xf>
    <xf numFmtId="165" fontId="3" fillId="0" borderId="3" xfId="0" applyNumberFormat="1"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164" fontId="4" fillId="0" borderId="0" xfId="0" applyNumberFormat="1" applyFont="1" applyBorder="1" applyAlignment="1" applyProtection="1">
      <alignment horizontal="center" vertical="center" wrapText="1"/>
    </xf>
    <xf numFmtId="0" fontId="4" fillId="0" borderId="0" xfId="0" applyFont="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2" fillId="0" borderId="5"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165" fontId="4" fillId="0" borderId="0" xfId="0" applyNumberFormat="1" applyFont="1" applyBorder="1" applyAlignment="1" applyProtection="1">
      <alignment horizontal="center" vertical="center" wrapText="1"/>
    </xf>
    <xf numFmtId="165" fontId="0" fillId="0" borderId="0" xfId="0" applyNumberFormat="1" applyAlignment="1" applyProtection="1">
      <alignment vertical="center"/>
    </xf>
    <xf numFmtId="0" fontId="8" fillId="0" borderId="0" xfId="0" applyFont="1" applyBorder="1" applyAlignment="1" applyProtection="1">
      <alignment horizontal="left" vertical="center" wrapText="1"/>
    </xf>
    <xf numFmtId="165" fontId="4" fillId="2" borderId="1" xfId="0" applyNumberFormat="1" applyFont="1" applyFill="1" applyBorder="1" applyAlignment="1" applyProtection="1">
      <alignment horizontal="center" vertical="center" wrapText="1"/>
    </xf>
    <xf numFmtId="166" fontId="3" fillId="2" borderId="1" xfId="0" applyNumberFormat="1" applyFont="1" applyFill="1" applyBorder="1" applyAlignment="1" applyProtection="1">
      <alignment horizontal="center" vertical="center" wrapText="1"/>
    </xf>
    <xf numFmtId="167" fontId="12" fillId="3" borderId="0" xfId="0" applyNumberFormat="1" applyFont="1" applyFill="1"/>
    <xf numFmtId="0" fontId="12" fillId="0" borderId="0" xfId="0" applyFont="1"/>
    <xf numFmtId="168" fontId="12" fillId="3" borderId="0" xfId="0" applyNumberFormat="1" applyFont="1" applyFill="1"/>
    <xf numFmtId="1" fontId="12" fillId="3" borderId="0" xfId="0" applyNumberFormat="1" applyFont="1" applyFill="1"/>
    <xf numFmtId="0" fontId="13" fillId="0" borderId="0" xfId="0" applyFont="1"/>
    <xf numFmtId="166"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165" fontId="4" fillId="0" borderId="1" xfId="0" applyNumberFormat="1" applyFont="1" applyFill="1" applyBorder="1" applyAlignment="1" applyProtection="1">
      <alignment horizontal="center" vertical="center" wrapText="1"/>
      <protection locked="0"/>
    </xf>
    <xf numFmtId="0" fontId="17" fillId="0" borderId="9" xfId="0" applyFont="1" applyBorder="1" applyAlignment="1">
      <alignment horizontal="center" wrapText="1"/>
    </xf>
    <xf numFmtId="0" fontId="17" fillId="0" borderId="10" xfId="0" applyFont="1" applyBorder="1" applyAlignment="1">
      <alignment horizontal="center" vertical="top"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167" fontId="12" fillId="0" borderId="0" xfId="0" applyNumberFormat="1" applyFont="1" applyFill="1"/>
    <xf numFmtId="0" fontId="0" fillId="3" borderId="0" xfId="0" applyFill="1"/>
    <xf numFmtId="15" fontId="0" fillId="0" borderId="0" xfId="0" applyNumberFormat="1"/>
    <xf numFmtId="0" fontId="3" fillId="0" borderId="0" xfId="0" applyFont="1" applyBorder="1" applyAlignment="1" applyProtection="1">
      <alignment horizontal="center" vertical="center" wrapText="1"/>
    </xf>
    <xf numFmtId="168" fontId="0" fillId="0" borderId="0" xfId="0" applyNumberFormat="1"/>
    <xf numFmtId="0" fontId="12" fillId="3" borderId="0" xfId="0" applyFont="1" applyFill="1"/>
    <xf numFmtId="0" fontId="3" fillId="0" borderId="7" xfId="0" applyFont="1" applyBorder="1" applyAlignment="1" applyProtection="1">
      <alignment vertical="center" wrapText="1"/>
    </xf>
    <xf numFmtId="0" fontId="6" fillId="0" borderId="0" xfId="0" applyFont="1" applyBorder="1" applyAlignment="1" applyProtection="1">
      <alignment horizontal="center" vertical="center"/>
      <protection locked="0"/>
    </xf>
    <xf numFmtId="0" fontId="3" fillId="0" borderId="7" xfId="0" applyFont="1" applyBorder="1" applyAlignment="1" applyProtection="1">
      <alignment vertical="center"/>
    </xf>
    <xf numFmtId="0" fontId="5" fillId="0" borderId="2" xfId="0" applyFont="1" applyBorder="1" applyAlignment="1" applyProtection="1">
      <alignment horizontal="center" vertical="center" wrapText="1"/>
    </xf>
    <xf numFmtId="0" fontId="12" fillId="0" borderId="0" xfId="0" applyFont="1"/>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68" fontId="16" fillId="0" borderId="7" xfId="0" applyNumberFormat="1" applyFont="1" applyBorder="1" applyAlignment="1">
      <alignment horizontal="center" vertical="center" wrapText="1"/>
    </xf>
    <xf numFmtId="168" fontId="16" fillId="0" borderId="3" xfId="0" applyNumberFormat="1" applyFont="1" applyBorder="1" applyAlignment="1">
      <alignment horizontal="center" vertical="center" wrapText="1"/>
    </xf>
    <xf numFmtId="168" fontId="17" fillId="0" borderId="3" xfId="0" applyNumberFormat="1" applyFont="1" applyBorder="1" applyAlignment="1">
      <alignment horizontal="center" vertical="center" wrapText="1"/>
    </xf>
    <xf numFmtId="168" fontId="17" fillId="0" borderId="7" xfId="0" applyNumberFormat="1" applyFont="1" applyBorder="1" applyAlignment="1">
      <alignment horizontal="center" vertical="center" wrapText="1"/>
    </xf>
    <xf numFmtId="168" fontId="17" fillId="0" borderId="7" xfId="0" applyNumberFormat="1" applyFont="1" applyFill="1" applyBorder="1" applyAlignment="1">
      <alignment horizontal="center" vertical="center" wrapText="1"/>
    </xf>
    <xf numFmtId="168" fontId="17" fillId="0" borderId="3" xfId="0" applyNumberFormat="1" applyFont="1" applyFill="1" applyBorder="1" applyAlignment="1">
      <alignment horizontal="center" vertical="center" wrapText="1"/>
    </xf>
    <xf numFmtId="168" fontId="17" fillId="0" borderId="8" xfId="0" applyNumberFormat="1" applyFont="1" applyFill="1" applyBorder="1" applyAlignment="1">
      <alignment horizontal="center" vertical="center" wrapText="1"/>
    </xf>
    <xf numFmtId="0" fontId="3" fillId="0" borderId="5" xfId="0" applyFont="1" applyBorder="1" applyAlignment="1" applyProtection="1">
      <alignment horizontal="center" vertical="center" wrapText="1"/>
    </xf>
    <xf numFmtId="2" fontId="17" fillId="0" borderId="5" xfId="0" applyNumberFormat="1" applyFont="1" applyFill="1" applyBorder="1" applyAlignment="1">
      <alignment horizontal="center" vertical="center"/>
    </xf>
    <xf numFmtId="2" fontId="17" fillId="0" borderId="5" xfId="0" applyNumberFormat="1" applyFont="1" applyBorder="1" applyAlignment="1">
      <alignment horizontal="center" vertical="center" wrapText="1"/>
    </xf>
    <xf numFmtId="0" fontId="3" fillId="0" borderId="13" xfId="0" applyFont="1" applyBorder="1" applyAlignment="1" applyProtection="1">
      <alignment vertical="center" wrapText="1"/>
    </xf>
    <xf numFmtId="2" fontId="17" fillId="0" borderId="13" xfId="0" applyNumberFormat="1" applyFont="1" applyFill="1" applyBorder="1" applyAlignment="1">
      <alignment vertical="center"/>
    </xf>
    <xf numFmtId="2" fontId="17" fillId="0" borderId="13" xfId="0" applyNumberFormat="1" applyFont="1" applyBorder="1" applyAlignment="1">
      <alignment vertical="center" wrapText="1"/>
    </xf>
    <xf numFmtId="0" fontId="18" fillId="0" borderId="0" xfId="1"/>
    <xf numFmtId="0" fontId="19" fillId="0" borderId="0" xfId="1" applyFont="1"/>
    <xf numFmtId="168" fontId="17" fillId="0" borderId="7" xfId="0" applyNumberFormat="1" applyFont="1" applyFill="1" applyBorder="1" applyAlignment="1">
      <alignment horizontal="center" vertical="center" wrapText="1"/>
    </xf>
    <xf numFmtId="168" fontId="17" fillId="0" borderId="12"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12" xfId="0" applyFont="1" applyBorder="1" applyAlignment="1">
      <alignment horizontal="center" vertical="center" wrapText="1"/>
    </xf>
    <xf numFmtId="168" fontId="16" fillId="0" borderId="7" xfId="0" applyNumberFormat="1" applyFont="1" applyBorder="1" applyAlignment="1">
      <alignment horizontal="center" vertical="center" wrapText="1"/>
    </xf>
    <xf numFmtId="168" fontId="16" fillId="0" borderId="12" xfId="0" applyNumberFormat="1" applyFont="1" applyBorder="1" applyAlignment="1">
      <alignment horizontal="center" vertical="center" wrapText="1"/>
    </xf>
    <xf numFmtId="2" fontId="17" fillId="0" borderId="9" xfId="0" applyNumberFormat="1" applyFont="1" applyFill="1" applyBorder="1" applyAlignment="1">
      <alignment horizontal="center" vertical="center"/>
    </xf>
    <xf numFmtId="2" fontId="17" fillId="0" borderId="10" xfId="0" applyNumberFormat="1" applyFont="1" applyFill="1" applyBorder="1" applyAlignment="1">
      <alignment horizontal="center" vertical="center"/>
    </xf>
    <xf numFmtId="0" fontId="6" fillId="0" borderId="0" xfId="0" applyFont="1" applyBorder="1" applyAlignment="1" applyProtection="1">
      <alignment horizontal="left" vertical="center" wrapText="1"/>
    </xf>
    <xf numFmtId="0" fontId="3" fillId="2" borderId="0" xfId="0" applyFont="1" applyFill="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2" fillId="0" borderId="5" xfId="0" applyFont="1" applyBorder="1" applyAlignment="1" applyProtection="1">
      <alignment horizontal="justify" vertical="center" wrapText="1"/>
    </xf>
    <xf numFmtId="0" fontId="2" fillId="0" borderId="2" xfId="0" applyFont="1" applyBorder="1" applyAlignment="1" applyProtection="1">
      <alignment horizontal="justify" vertical="center" wrapText="1"/>
    </xf>
    <xf numFmtId="0" fontId="5" fillId="0" borderId="5"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2" fillId="0" borderId="5"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0" fillId="0" borderId="2" xfId="0" applyBorder="1" applyAlignment="1" applyProtection="1">
      <alignment horizontal="justify" vertical="center" wrapText="1"/>
    </xf>
    <xf numFmtId="0" fontId="6"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xf>
    <xf numFmtId="0" fontId="1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7"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15" fillId="0" borderId="0" xfId="0" applyFont="1" applyAlignment="1" applyProtection="1">
      <alignment horizontal="left" vertical="center"/>
    </xf>
    <xf numFmtId="0" fontId="8" fillId="0" borderId="6" xfId="0" applyFont="1" applyBorder="1" applyAlignment="1" applyProtection="1">
      <alignment horizontal="left" vertical="center" wrapText="1"/>
    </xf>
    <xf numFmtId="0" fontId="3" fillId="0" borderId="5" xfId="0" applyFont="1" applyBorder="1" applyAlignment="1" applyProtection="1">
      <alignment horizontal="justify" vertical="center" wrapText="1"/>
    </xf>
    <xf numFmtId="0" fontId="3" fillId="0" borderId="2" xfId="0" applyFont="1" applyBorder="1" applyAlignment="1" applyProtection="1">
      <alignment horizontal="justify" vertical="center" wrapText="1"/>
    </xf>
  </cellXfs>
  <cellStyles count="2">
    <cellStyle name="Hyperlink" xfId="1" builtinId="8"/>
    <cellStyle name="Normal" xfId="0" builtinId="0"/>
  </cellStyles>
  <dxfs count="6">
    <dxf>
      <fill>
        <patternFill>
          <bgColor theme="5" tint="0.39994506668294322"/>
        </patternFill>
      </fill>
    </dxf>
    <dxf>
      <fill>
        <patternFill>
          <bgColor theme="0"/>
        </patternFill>
      </fill>
    </dxf>
    <dxf>
      <fill>
        <patternFill>
          <bgColor theme="5" tint="0.39994506668294322"/>
        </patternFill>
      </fill>
    </dxf>
    <dxf>
      <fill>
        <patternFill>
          <bgColor theme="0"/>
        </patternFill>
      </fill>
    </dxf>
    <dxf>
      <fill>
        <patternFill>
          <bgColor theme="5" tint="0.39994506668294322"/>
        </patternFill>
      </fill>
    </dxf>
    <dxf>
      <fill>
        <patternFill patternType="solid">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0</xdr:col>
      <xdr:colOff>1162199</xdr:colOff>
      <xdr:row>0</xdr:row>
      <xdr:rowOff>609671</xdr:rowOff>
    </xdr:to>
    <xdr:pic>
      <xdr:nvPicPr>
        <xdr:cNvPr id="4" name="Picture 3" descr="saveonenergy log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95250" y="104775"/>
          <a:ext cx="1066949" cy="5048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61"/>
  <sheetViews>
    <sheetView showGridLines="0" tabSelected="1" zoomScaleNormal="100" workbookViewId="0">
      <selection activeCell="K1" sqref="K1"/>
    </sheetView>
  </sheetViews>
  <sheetFormatPr defaultColWidth="0" defaultRowHeight="12.75" zeroHeight="1" x14ac:dyDescent="0.2"/>
  <cols>
    <col min="1" max="1" width="21.25" style="1" customWidth="1"/>
    <col min="2" max="2" width="15.75" style="1" customWidth="1"/>
    <col min="3" max="3" width="16.375" style="1" customWidth="1"/>
    <col min="4" max="4" width="15.125" style="1" customWidth="1"/>
    <col min="5" max="5" width="13.625" style="1" customWidth="1"/>
    <col min="6" max="7" width="12.625" style="1" customWidth="1"/>
    <col min="8" max="8" width="12.75" style="1" customWidth="1"/>
    <col min="9" max="10" width="12.625" style="1" customWidth="1"/>
    <col min="11" max="11" width="11" style="1" customWidth="1"/>
    <col min="12" max="16384" width="19.125" style="1" hidden="1"/>
  </cols>
  <sheetData>
    <row r="1" spans="1:10" ht="63.75" customHeight="1" x14ac:dyDescent="0.2"/>
    <row r="2" spans="1:10" ht="24.75" customHeight="1" x14ac:dyDescent="0.2">
      <c r="A2" s="91" t="str">
        <f>CONCATENATE("Version ",TEXT('Version Control'!B2,"0.0")," - Retrofit Program"," - Unitary AC Eligible Measures Worksheet ","- ",'Version Control'!B3," ",'Version Control'!B4,","," ",'Version Control'!B5,"")</f>
        <v>Version 7.0 - Retrofit Program - Unitary AC Eligible Measures Worksheet - April 1, 2019</v>
      </c>
      <c r="B2" s="91"/>
      <c r="C2" s="91"/>
      <c r="D2" s="91"/>
      <c r="E2" s="91"/>
      <c r="F2" s="91"/>
      <c r="G2" s="91"/>
      <c r="H2" s="91"/>
      <c r="I2" s="91"/>
      <c r="J2" s="91"/>
    </row>
    <row r="3" spans="1:10" s="2" customFormat="1" ht="216" customHeight="1" x14ac:dyDescent="0.2">
      <c r="A3" s="71" t="s">
        <v>97</v>
      </c>
      <c r="B3" s="71"/>
      <c r="C3" s="71"/>
      <c r="D3" s="71"/>
      <c r="E3" s="71"/>
      <c r="F3" s="71"/>
      <c r="G3" s="71"/>
      <c r="H3" s="71"/>
      <c r="I3" s="71"/>
      <c r="J3" s="71"/>
    </row>
    <row r="4" spans="1:10" s="2" customFormat="1" ht="29.25" customHeight="1" x14ac:dyDescent="0.2">
      <c r="A4" s="72" t="s">
        <v>25</v>
      </c>
      <c r="B4" s="72"/>
      <c r="C4" s="72"/>
      <c r="D4" s="72"/>
      <c r="E4" s="72"/>
      <c r="F4" s="72"/>
      <c r="G4" s="72"/>
      <c r="H4" s="72"/>
      <c r="I4" s="72"/>
      <c r="J4" s="72"/>
    </row>
    <row r="5" spans="1:10" s="2" customFormat="1" ht="13.5" thickBot="1" x14ac:dyDescent="0.25">
      <c r="A5" s="11"/>
      <c r="B5" s="11"/>
      <c r="C5" s="11"/>
      <c r="D5" s="11"/>
      <c r="E5" s="11"/>
      <c r="F5" s="11"/>
      <c r="G5" s="12"/>
      <c r="H5" s="13"/>
      <c r="I5" s="13"/>
      <c r="J5" s="12"/>
    </row>
    <row r="6" spans="1:10" s="2" customFormat="1" ht="28.5" customHeight="1" thickBot="1" x14ac:dyDescent="0.25">
      <c r="A6" s="11"/>
      <c r="B6" s="73" t="s">
        <v>18</v>
      </c>
      <c r="C6" s="74"/>
      <c r="D6" s="75" t="s">
        <v>19</v>
      </c>
      <c r="E6" s="47" t="s">
        <v>86</v>
      </c>
      <c r="F6" s="75" t="s">
        <v>87</v>
      </c>
      <c r="G6" s="55" t="s">
        <v>58</v>
      </c>
      <c r="H6" s="58"/>
      <c r="I6" s="13"/>
      <c r="J6" s="12"/>
    </row>
    <row r="7" spans="1:10" s="2" customFormat="1" ht="39" thickBot="1" x14ac:dyDescent="0.25">
      <c r="B7" s="41" t="s">
        <v>32</v>
      </c>
      <c r="C7" s="43" t="s">
        <v>31</v>
      </c>
      <c r="D7" s="76"/>
      <c r="E7" s="46" t="s">
        <v>82</v>
      </c>
      <c r="F7" s="76"/>
      <c r="G7" s="55" t="s">
        <v>56</v>
      </c>
      <c r="H7" s="58"/>
      <c r="I7" s="38"/>
      <c r="J7" s="38"/>
    </row>
    <row r="8" spans="1:10" s="2" customFormat="1" ht="25.5" customHeight="1" x14ac:dyDescent="0.2">
      <c r="B8" s="30" t="s">
        <v>42</v>
      </c>
      <c r="C8" s="65" t="s">
        <v>43</v>
      </c>
      <c r="D8" s="65" t="s">
        <v>44</v>
      </c>
      <c r="E8" s="63" t="s">
        <v>88</v>
      </c>
      <c r="F8" s="67">
        <v>12.5</v>
      </c>
      <c r="G8" s="69">
        <v>93.76</v>
      </c>
      <c r="H8" s="59"/>
      <c r="I8" s="17"/>
      <c r="J8" s="12"/>
    </row>
    <row r="9" spans="1:10" s="2" customFormat="1" ht="25.5" customHeight="1" thickBot="1" x14ac:dyDescent="0.25">
      <c r="B9" s="31" t="s">
        <v>45</v>
      </c>
      <c r="C9" s="66"/>
      <c r="D9" s="66"/>
      <c r="E9" s="64" t="s">
        <v>88</v>
      </c>
      <c r="F9" s="68"/>
      <c r="G9" s="70"/>
      <c r="H9" s="59"/>
      <c r="I9" s="17"/>
      <c r="J9" s="12"/>
    </row>
    <row r="10" spans="1:10" s="2" customFormat="1" ht="25.5" customHeight="1" x14ac:dyDescent="0.2">
      <c r="B10" s="30" t="s">
        <v>46</v>
      </c>
      <c r="C10" s="65" t="s">
        <v>43</v>
      </c>
      <c r="D10" s="65" t="s">
        <v>44</v>
      </c>
      <c r="E10" s="63" t="s">
        <v>88</v>
      </c>
      <c r="F10" s="67">
        <v>12.5</v>
      </c>
      <c r="G10" s="69">
        <v>109.76</v>
      </c>
      <c r="H10" s="59"/>
      <c r="I10" s="17"/>
      <c r="J10" s="12"/>
    </row>
    <row r="11" spans="1:10" s="2" customFormat="1" ht="25.5" customHeight="1" thickBot="1" x14ac:dyDescent="0.25">
      <c r="B11" s="31" t="s">
        <v>45</v>
      </c>
      <c r="C11" s="66"/>
      <c r="D11" s="66"/>
      <c r="E11" s="64" t="s">
        <v>88</v>
      </c>
      <c r="F11" s="68"/>
      <c r="G11" s="70"/>
      <c r="H11" s="59"/>
      <c r="I11" s="17"/>
      <c r="J11" s="12"/>
    </row>
    <row r="12" spans="1:10" s="2" customFormat="1" ht="25.5" customHeight="1" thickBot="1" x14ac:dyDescent="0.25">
      <c r="B12" s="30" t="s">
        <v>42</v>
      </c>
      <c r="C12" s="65" t="s">
        <v>59</v>
      </c>
      <c r="D12" s="32" t="s">
        <v>20</v>
      </c>
      <c r="E12" s="52">
        <v>11.2</v>
      </c>
      <c r="F12" s="48">
        <v>12.2</v>
      </c>
      <c r="G12" s="56">
        <v>70.260000000000005</v>
      </c>
      <c r="H12" s="59"/>
      <c r="I12" s="17"/>
      <c r="J12" s="12"/>
    </row>
    <row r="13" spans="1:10" s="2" customFormat="1" ht="25.5" customHeight="1" thickBot="1" x14ac:dyDescent="0.25">
      <c r="B13" s="31" t="s">
        <v>60</v>
      </c>
      <c r="C13" s="66"/>
      <c r="D13" s="33" t="s">
        <v>21</v>
      </c>
      <c r="E13" s="53">
        <v>11</v>
      </c>
      <c r="F13" s="49">
        <v>12</v>
      </c>
      <c r="G13" s="56">
        <v>72.73</v>
      </c>
      <c r="H13" s="59"/>
      <c r="I13" s="17"/>
      <c r="J13" s="12"/>
    </row>
    <row r="14" spans="1:10" s="2" customFormat="1" ht="25.5" customHeight="1" thickBot="1" x14ac:dyDescent="0.25">
      <c r="B14" s="30" t="s">
        <v>46</v>
      </c>
      <c r="C14" s="65" t="s">
        <v>59</v>
      </c>
      <c r="D14" s="33" t="s">
        <v>20</v>
      </c>
      <c r="E14" s="53">
        <v>11.2</v>
      </c>
      <c r="F14" s="49">
        <v>12.2</v>
      </c>
      <c r="G14" s="56">
        <v>117.47</v>
      </c>
      <c r="H14" s="59"/>
      <c r="I14" s="17"/>
      <c r="J14" s="12"/>
    </row>
    <row r="15" spans="1:10" s="2" customFormat="1" ht="25.5" customHeight="1" thickBot="1" x14ac:dyDescent="0.25">
      <c r="B15" s="31" t="s">
        <v>60</v>
      </c>
      <c r="C15" s="66"/>
      <c r="D15" s="34" t="s">
        <v>21</v>
      </c>
      <c r="E15" s="54">
        <v>11</v>
      </c>
      <c r="F15" s="49">
        <v>12</v>
      </c>
      <c r="G15" s="56">
        <v>120.73</v>
      </c>
      <c r="H15" s="59"/>
      <c r="I15" s="17"/>
      <c r="J15" s="12"/>
    </row>
    <row r="16" spans="1:10" s="2" customFormat="1" ht="25.5" customHeight="1" thickBot="1" x14ac:dyDescent="0.25">
      <c r="B16" s="30" t="s">
        <v>47</v>
      </c>
      <c r="C16" s="65" t="s">
        <v>48</v>
      </c>
      <c r="D16" s="33" t="s">
        <v>20</v>
      </c>
      <c r="E16" s="53">
        <v>11.2</v>
      </c>
      <c r="F16" s="50">
        <v>12.2</v>
      </c>
      <c r="G16" s="57">
        <v>145.15</v>
      </c>
      <c r="H16" s="60"/>
      <c r="I16" s="17" t="s">
        <v>90</v>
      </c>
      <c r="J16" s="12"/>
    </row>
    <row r="17" spans="1:10" s="2" customFormat="1" ht="25.5" customHeight="1" thickBot="1" x14ac:dyDescent="0.25">
      <c r="B17" s="31" t="s">
        <v>49</v>
      </c>
      <c r="C17" s="66"/>
      <c r="D17" s="33" t="s">
        <v>21</v>
      </c>
      <c r="E17" s="52">
        <v>11</v>
      </c>
      <c r="F17" s="51">
        <v>12</v>
      </c>
      <c r="G17" s="57">
        <v>132.03</v>
      </c>
      <c r="H17" s="60"/>
      <c r="I17" s="17"/>
      <c r="J17" s="12"/>
    </row>
    <row r="18" spans="1:10" s="2" customFormat="1" ht="25.5" customHeight="1" thickBot="1" x14ac:dyDescent="0.25">
      <c r="B18" s="30" t="s">
        <v>47</v>
      </c>
      <c r="C18" s="65" t="s">
        <v>50</v>
      </c>
      <c r="D18" s="33" t="s">
        <v>20</v>
      </c>
      <c r="E18" s="53">
        <v>11</v>
      </c>
      <c r="F18" s="50">
        <v>12.2</v>
      </c>
      <c r="G18" s="57">
        <v>202.8</v>
      </c>
      <c r="H18" s="60"/>
      <c r="I18" s="17"/>
      <c r="J18" s="12"/>
    </row>
    <row r="19" spans="1:10" s="2" customFormat="1" ht="25.5" customHeight="1" thickBot="1" x14ac:dyDescent="0.25">
      <c r="B19" s="31" t="s">
        <v>51</v>
      </c>
      <c r="C19" s="66"/>
      <c r="D19" s="33" t="s">
        <v>21</v>
      </c>
      <c r="E19" s="53">
        <v>10.8</v>
      </c>
      <c r="F19" s="50">
        <v>12</v>
      </c>
      <c r="G19" s="57">
        <v>189.69</v>
      </c>
      <c r="H19" s="60"/>
      <c r="I19" s="17"/>
      <c r="J19" s="12"/>
    </row>
    <row r="20" spans="1:10" s="2" customFormat="1" ht="25.5" customHeight="1" thickBot="1" x14ac:dyDescent="0.25">
      <c r="B20" s="30" t="s">
        <v>47</v>
      </c>
      <c r="C20" s="65" t="s">
        <v>52</v>
      </c>
      <c r="D20" s="32" t="s">
        <v>20</v>
      </c>
      <c r="E20" s="52">
        <v>10</v>
      </c>
      <c r="F20" s="50">
        <v>10.8</v>
      </c>
      <c r="G20" s="57">
        <v>137.79</v>
      </c>
      <c r="H20" s="60"/>
      <c r="I20" s="17"/>
      <c r="J20" s="12"/>
    </row>
    <row r="21" spans="1:10" s="2" customFormat="1" ht="25.5" customHeight="1" thickBot="1" x14ac:dyDescent="0.25">
      <c r="B21" s="31" t="s">
        <v>53</v>
      </c>
      <c r="C21" s="66"/>
      <c r="D21" s="33" t="s">
        <v>21</v>
      </c>
      <c r="E21" s="53">
        <v>9.8000000000000007</v>
      </c>
      <c r="F21" s="50">
        <v>10.6</v>
      </c>
      <c r="G21" s="57">
        <v>121.63</v>
      </c>
      <c r="H21" s="60"/>
      <c r="I21" s="17"/>
      <c r="J21" s="12"/>
    </row>
    <row r="22" spans="1:10" s="2" customFormat="1" ht="25.5" customHeight="1" thickBot="1" x14ac:dyDescent="0.25">
      <c r="B22" s="30" t="s">
        <v>47</v>
      </c>
      <c r="C22" s="65" t="s">
        <v>54</v>
      </c>
      <c r="D22" s="33" t="s">
        <v>20</v>
      </c>
      <c r="E22" s="53">
        <v>9.6999999999999993</v>
      </c>
      <c r="F22" s="50">
        <v>10.4</v>
      </c>
      <c r="G22" s="57">
        <v>120.4</v>
      </c>
      <c r="H22" s="60"/>
      <c r="I22" s="17"/>
      <c r="J22" s="12"/>
    </row>
    <row r="23" spans="1:10" s="2" customFormat="1" ht="25.5" customHeight="1" thickBot="1" x14ac:dyDescent="0.25">
      <c r="B23" s="31" t="s">
        <v>55</v>
      </c>
      <c r="C23" s="66"/>
      <c r="D23" s="33" t="s">
        <v>21</v>
      </c>
      <c r="E23" s="53">
        <v>9.5</v>
      </c>
      <c r="F23" s="33">
        <v>10.199999999999999</v>
      </c>
      <c r="G23" s="57">
        <v>102.3</v>
      </c>
      <c r="H23" s="60"/>
      <c r="I23" s="17"/>
      <c r="J23" s="12"/>
    </row>
    <row r="24" spans="1:10" s="2" customFormat="1" ht="13.5" thickBot="1" x14ac:dyDescent="0.25">
      <c r="A24" s="11"/>
      <c r="B24" s="11"/>
      <c r="C24" s="11"/>
      <c r="D24" s="11"/>
      <c r="E24" s="11"/>
      <c r="F24" s="11"/>
      <c r="G24" s="12"/>
      <c r="H24" s="13"/>
      <c r="I24" s="13"/>
      <c r="J24" s="12"/>
    </row>
    <row r="25" spans="1:10" s="2" customFormat="1" ht="24.75" customHeight="1" thickBot="1" x14ac:dyDescent="0.25">
      <c r="A25" s="79" t="s">
        <v>0</v>
      </c>
      <c r="B25" s="80"/>
      <c r="C25" s="14" t="s">
        <v>1</v>
      </c>
      <c r="D25" s="10" t="s">
        <v>2</v>
      </c>
      <c r="E25" s="44" t="s">
        <v>3</v>
      </c>
      <c r="F25" s="44" t="s">
        <v>13</v>
      </c>
      <c r="G25" s="44" t="s">
        <v>4</v>
      </c>
      <c r="H25" s="44" t="s">
        <v>5</v>
      </c>
      <c r="I25" s="44" t="s">
        <v>22</v>
      </c>
      <c r="J25" s="44" t="s">
        <v>83</v>
      </c>
    </row>
    <row r="26" spans="1:10" s="2" customFormat="1" ht="17.100000000000001" customHeight="1" thickBot="1" x14ac:dyDescent="0.25">
      <c r="A26" s="77" t="s">
        <v>6</v>
      </c>
      <c r="B26" s="78"/>
      <c r="C26" s="3" t="s">
        <v>7</v>
      </c>
      <c r="D26" s="28"/>
      <c r="E26" s="28"/>
      <c r="F26" s="28"/>
      <c r="G26" s="28"/>
      <c r="H26" s="28"/>
      <c r="I26" s="28"/>
      <c r="J26" s="28"/>
    </row>
    <row r="27" spans="1:10" s="2" customFormat="1" ht="17.100000000000001" customHeight="1" thickBot="1" x14ac:dyDescent="0.25">
      <c r="A27" s="77" t="s">
        <v>8</v>
      </c>
      <c r="B27" s="78"/>
      <c r="C27" s="3" t="s">
        <v>9</v>
      </c>
      <c r="D27" s="28"/>
      <c r="E27" s="28"/>
      <c r="F27" s="28"/>
      <c r="G27" s="28"/>
      <c r="H27" s="28"/>
      <c r="I27" s="28"/>
      <c r="J27" s="28"/>
    </row>
    <row r="28" spans="1:10" s="2" customFormat="1" ht="17.100000000000001" customHeight="1" thickBot="1" x14ac:dyDescent="0.25">
      <c r="A28" s="77" t="s">
        <v>10</v>
      </c>
      <c r="B28" s="78"/>
      <c r="C28" s="3" t="s">
        <v>11</v>
      </c>
      <c r="D28" s="28"/>
      <c r="E28" s="28"/>
      <c r="F28" s="28"/>
      <c r="G28" s="28"/>
      <c r="H28" s="28"/>
      <c r="I28" s="28"/>
      <c r="J28" s="28"/>
    </row>
    <row r="29" spans="1:10" s="2" customFormat="1" ht="17.100000000000001" customHeight="1" thickBot="1" x14ac:dyDescent="0.25">
      <c r="A29" s="77" t="s">
        <v>34</v>
      </c>
      <c r="B29" s="83"/>
      <c r="C29" s="3" t="s">
        <v>17</v>
      </c>
      <c r="D29" s="28"/>
      <c r="E29" s="28"/>
      <c r="F29" s="28"/>
      <c r="G29" s="28"/>
      <c r="H29" s="28"/>
      <c r="I29" s="28"/>
      <c r="J29" s="28"/>
    </row>
    <row r="30" spans="1:10" s="2" customFormat="1" ht="17.100000000000001" customHeight="1" thickBot="1" x14ac:dyDescent="0.25">
      <c r="A30" s="81" t="s">
        <v>23</v>
      </c>
      <c r="B30" s="82"/>
      <c r="C30" s="3" t="s">
        <v>24</v>
      </c>
      <c r="D30" s="28"/>
      <c r="E30" s="28"/>
      <c r="F30" s="28"/>
      <c r="G30" s="28"/>
      <c r="H30" s="28"/>
      <c r="I30" s="28"/>
      <c r="J30" s="28"/>
    </row>
    <row r="31" spans="1:10" s="2" customFormat="1" ht="17.100000000000001" customHeight="1" thickBot="1" x14ac:dyDescent="0.25">
      <c r="A31" s="77" t="s">
        <v>16</v>
      </c>
      <c r="B31" s="78"/>
      <c r="C31" s="3">
        <v>12</v>
      </c>
      <c r="D31" s="28"/>
      <c r="E31" s="28"/>
      <c r="F31" s="28"/>
      <c r="G31" s="28"/>
      <c r="H31" s="28"/>
      <c r="I31" s="28"/>
      <c r="J31" s="28"/>
    </row>
    <row r="32" spans="1:10" s="2" customFormat="1" ht="17.100000000000001" customHeight="1" thickBot="1" x14ac:dyDescent="0.25">
      <c r="A32" s="77" t="s">
        <v>12</v>
      </c>
      <c r="B32" s="78"/>
      <c r="C32" s="3">
        <v>1500</v>
      </c>
      <c r="D32" s="28"/>
      <c r="E32" s="28"/>
      <c r="F32" s="28"/>
      <c r="G32" s="28"/>
      <c r="H32" s="28"/>
      <c r="I32" s="28"/>
      <c r="J32" s="28"/>
    </row>
    <row r="33" spans="1:11" s="2" customFormat="1" ht="17.100000000000001" customHeight="1" thickBot="1" x14ac:dyDescent="0.25">
      <c r="A33" s="77" t="s">
        <v>35</v>
      </c>
      <c r="B33" s="78"/>
      <c r="C33" s="3">
        <v>2</v>
      </c>
      <c r="D33" s="28"/>
      <c r="E33" s="28"/>
      <c r="F33" s="28"/>
      <c r="G33" s="28"/>
      <c r="H33" s="28"/>
      <c r="I33" s="28"/>
      <c r="J33" s="28"/>
    </row>
    <row r="34" spans="1:11" s="2" customFormat="1" ht="17.100000000000001" customHeight="1" thickBot="1" x14ac:dyDescent="0.25">
      <c r="A34" s="77" t="s">
        <v>36</v>
      </c>
      <c r="B34" s="78"/>
      <c r="C34" s="3">
        <v>12</v>
      </c>
      <c r="D34" s="28"/>
      <c r="E34" s="28"/>
      <c r="F34" s="28"/>
      <c r="G34" s="28"/>
      <c r="H34" s="28"/>
      <c r="I34" s="28"/>
      <c r="J34" s="28"/>
    </row>
    <row r="35" spans="1:11" s="2" customFormat="1" ht="17.100000000000001" customHeight="1" thickBot="1" x14ac:dyDescent="0.25">
      <c r="A35" s="15" t="s">
        <v>29</v>
      </c>
      <c r="B35" s="16"/>
      <c r="C35" s="3" t="s">
        <v>30</v>
      </c>
      <c r="D35" s="28"/>
      <c r="E35" s="28"/>
      <c r="F35" s="28"/>
      <c r="G35" s="28"/>
      <c r="H35" s="28"/>
      <c r="I35" s="28"/>
      <c r="J35" s="28"/>
    </row>
    <row r="36" spans="1:11" s="2" customFormat="1" ht="17.100000000000001" customHeight="1" thickBot="1" x14ac:dyDescent="0.25">
      <c r="A36" s="77" t="s">
        <v>57</v>
      </c>
      <c r="B36" s="78"/>
      <c r="C36" s="20">
        <v>185</v>
      </c>
      <c r="D36" s="29"/>
      <c r="E36" s="29"/>
      <c r="F36" s="29"/>
      <c r="G36" s="29"/>
      <c r="H36" s="29"/>
      <c r="I36" s="29"/>
      <c r="J36" s="29"/>
    </row>
    <row r="37" spans="1:11" s="2" customFormat="1" ht="17.100000000000001" customHeight="1" thickBot="1" x14ac:dyDescent="0.25">
      <c r="A37" s="93" t="s">
        <v>27</v>
      </c>
      <c r="B37" s="94"/>
      <c r="C37" s="21">
        <f t="shared" ref="C37" si="0">IF(C36=1000,C33*C36,C36*C34*C33)</f>
        <v>4440</v>
      </c>
      <c r="D37" s="27">
        <f>D36*D34*D33</f>
        <v>0</v>
      </c>
      <c r="E37" s="27">
        <f t="shared" ref="E37:J37" si="1">E36*E34*E33</f>
        <v>0</v>
      </c>
      <c r="F37" s="27">
        <f t="shared" si="1"/>
        <v>0</v>
      </c>
      <c r="G37" s="27">
        <f t="shared" si="1"/>
        <v>0</v>
      </c>
      <c r="H37" s="27">
        <f t="shared" si="1"/>
        <v>0</v>
      </c>
      <c r="I37" s="27">
        <f t="shared" si="1"/>
        <v>0</v>
      </c>
      <c r="J37" s="27">
        <f t="shared" si="1"/>
        <v>0</v>
      </c>
      <c r="K37" s="18"/>
    </row>
    <row r="38" spans="1:11" s="2" customFormat="1" ht="33.75" customHeight="1" x14ac:dyDescent="0.2">
      <c r="A38" s="92" t="s">
        <v>33</v>
      </c>
      <c r="B38" s="92"/>
      <c r="C38" s="92"/>
      <c r="D38" s="92"/>
      <c r="E38" s="92"/>
      <c r="F38" s="92"/>
      <c r="G38" s="92"/>
      <c r="H38" s="92"/>
      <c r="I38" s="92"/>
      <c r="J38" s="92"/>
    </row>
    <row r="39" spans="1:11" s="2" customFormat="1" ht="13.5" thickBot="1" x14ac:dyDescent="0.25">
      <c r="A39" s="19"/>
      <c r="B39" s="19"/>
      <c r="C39" s="19"/>
      <c r="D39" s="19"/>
      <c r="E39" s="19"/>
      <c r="F39" s="19"/>
      <c r="G39" s="19"/>
      <c r="H39" s="19"/>
      <c r="I39" s="19"/>
      <c r="J39" s="19"/>
    </row>
    <row r="40" spans="1:11" s="2" customFormat="1" ht="21" customHeight="1" thickBot="1" x14ac:dyDescent="0.25">
      <c r="A40" s="4"/>
      <c r="B40" s="5"/>
      <c r="C40" s="5"/>
      <c r="D40" s="5"/>
      <c r="E40" s="5"/>
      <c r="F40" s="5"/>
      <c r="G40" s="85" t="s">
        <v>26</v>
      </c>
      <c r="H40" s="85"/>
      <c r="I40" s="85"/>
      <c r="J40" s="9">
        <f>D37+F37+G37+H37+I37+J37+E37</f>
        <v>0</v>
      </c>
    </row>
    <row r="41" spans="1:11" s="2" customFormat="1" ht="1.5" hidden="1" customHeight="1" x14ac:dyDescent="0.2">
      <c r="A41" s="88"/>
      <c r="B41" s="89"/>
      <c r="C41" s="89"/>
      <c r="D41" s="89"/>
      <c r="E41" s="89"/>
      <c r="F41" s="89"/>
      <c r="G41" s="89"/>
      <c r="H41" s="89"/>
      <c r="I41" s="89"/>
      <c r="J41" s="90"/>
    </row>
    <row r="42" spans="1:11" s="2" customFormat="1" ht="24.95" customHeight="1" x14ac:dyDescent="0.2">
      <c r="A42" s="6" t="s">
        <v>15</v>
      </c>
      <c r="B42" s="84"/>
      <c r="C42" s="84"/>
      <c r="D42" s="84"/>
      <c r="E42" s="42"/>
      <c r="F42" s="7"/>
      <c r="G42" s="86"/>
      <c r="H42" s="87"/>
      <c r="I42" s="87"/>
      <c r="J42" s="87"/>
    </row>
    <row r="43" spans="1:11" s="2" customFormat="1" ht="24.95" customHeight="1" x14ac:dyDescent="0.2">
      <c r="A43" s="6" t="s">
        <v>14</v>
      </c>
      <c r="B43" s="84"/>
      <c r="C43" s="84"/>
      <c r="D43" s="84"/>
      <c r="E43" s="42"/>
      <c r="F43" s="8"/>
      <c r="G43" s="87"/>
      <c r="H43" s="87"/>
      <c r="I43" s="87"/>
      <c r="J43" s="87"/>
    </row>
    <row r="44" spans="1:11" s="2" customFormat="1" ht="24.95" customHeight="1" x14ac:dyDescent="0.2">
      <c r="A44" s="6" t="s">
        <v>28</v>
      </c>
      <c r="B44" s="84"/>
      <c r="C44" s="84"/>
      <c r="D44" s="84"/>
      <c r="E44" s="42"/>
      <c r="G44" s="87"/>
      <c r="H44" s="87"/>
      <c r="I44" s="87"/>
      <c r="J44" s="87"/>
    </row>
    <row r="45" spans="1:11" s="2" customFormat="1" ht="18.75" customHeight="1" x14ac:dyDescent="0.2">
      <c r="B45" s="84"/>
      <c r="C45" s="84"/>
      <c r="D45" s="84"/>
      <c r="E45" s="42"/>
      <c r="G45" s="87"/>
      <c r="H45" s="87"/>
      <c r="I45" s="87"/>
      <c r="J45" s="87"/>
    </row>
    <row r="46" spans="1:11" s="2" customFormat="1" x14ac:dyDescent="0.2"/>
    <row r="47" spans="1:11" s="2" customFormat="1" x14ac:dyDescent="0.2"/>
    <row r="48" spans="1:11"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hidden="1" x14ac:dyDescent="0.2"/>
    <row r="60" x14ac:dyDescent="0.2"/>
    <row r="61" x14ac:dyDescent="0.2"/>
  </sheetData>
  <sheetProtection algorithmName="SHA-512" hashValue="Aycd46/ADhEzaQUhkjq4S8M72gZdn35MBu5qA+lj2gy5XNXBgAoExFPe1o8GCUBkpNDgP6Cy/Cp9ViqdL3oT8g==" saltValue="R+Gm0FtOF+bbNIDC7FypWA==" spinCount="100000" sheet="1" objects="1" scenarios="1"/>
  <dataConsolidate/>
  <mergeCells count="42">
    <mergeCell ref="A2:J2"/>
    <mergeCell ref="A38:J38"/>
    <mergeCell ref="C14:C15"/>
    <mergeCell ref="C16:C17"/>
    <mergeCell ref="C18:C19"/>
    <mergeCell ref="C20:C21"/>
    <mergeCell ref="C22:C23"/>
    <mergeCell ref="C8:C9"/>
    <mergeCell ref="D8:D9"/>
    <mergeCell ref="F8:F9"/>
    <mergeCell ref="G8:G9"/>
    <mergeCell ref="A37:B37"/>
    <mergeCell ref="A36:B36"/>
    <mergeCell ref="A31:B31"/>
    <mergeCell ref="A32:B32"/>
    <mergeCell ref="A27:B27"/>
    <mergeCell ref="B45:D45"/>
    <mergeCell ref="G40:I40"/>
    <mergeCell ref="B42:D42"/>
    <mergeCell ref="B43:D43"/>
    <mergeCell ref="G42:J45"/>
    <mergeCell ref="A41:J41"/>
    <mergeCell ref="B44:D44"/>
    <mergeCell ref="A33:B33"/>
    <mergeCell ref="A34:B34"/>
    <mergeCell ref="C12:C13"/>
    <mergeCell ref="A25:B25"/>
    <mergeCell ref="A30:B30"/>
    <mergeCell ref="A26:B26"/>
    <mergeCell ref="A28:B28"/>
    <mergeCell ref="A29:B29"/>
    <mergeCell ref="A3:J3"/>
    <mergeCell ref="A4:J4"/>
    <mergeCell ref="B6:C6"/>
    <mergeCell ref="D6:D7"/>
    <mergeCell ref="F6:F7"/>
    <mergeCell ref="E8:E9"/>
    <mergeCell ref="C10:C11"/>
    <mergeCell ref="D10:D11"/>
    <mergeCell ref="F10:F11"/>
    <mergeCell ref="G10:G11"/>
    <mergeCell ref="E10:E11"/>
  </mergeCells>
  <phoneticPr fontId="1"/>
  <conditionalFormatting sqref="D32:J32">
    <cfRule type="containsBlanks" dxfId="5" priority="16">
      <formula>LEN(TRIM(D32))=0</formula>
    </cfRule>
    <cfRule type="cellIs" dxfId="4" priority="17" operator="lessThan">
      <formula>1000</formula>
    </cfRule>
  </conditionalFormatting>
  <conditionalFormatting sqref="D34:J34">
    <cfRule type="containsBlanks" dxfId="3" priority="12">
      <formula>LEN(TRIM(D34))=0</formula>
    </cfRule>
    <cfRule type="cellIs" dxfId="2" priority="13" operator="lessThan">
      <formula>3</formula>
    </cfRule>
  </conditionalFormatting>
  <conditionalFormatting sqref="D31:J31">
    <cfRule type="containsBlanks" dxfId="1" priority="9">
      <formula>LEN(TRIM(D31))=0</formula>
    </cfRule>
    <cfRule type="cellIs" dxfId="0" priority="10" operator="lessThan">
      <formula>10.2</formula>
    </cfRule>
  </conditionalFormatting>
  <dataValidations xWindow="522" yWindow="539" count="10">
    <dataValidation type="decimal" errorStyle="information" operator="greaterThanOrEqual" allowBlank="1" showInputMessage="1" showErrorMessage="1" error="Please enter the Annual Run Hours" prompt="Units must operate a minimum of 1,000 hours per year to be eligible." sqref="D32:J32" xr:uid="{00000000-0002-0000-0000-000000000000}">
      <formula1>0</formula1>
    </dataValidation>
    <dataValidation type="list" allowBlank="1" showInputMessage="1" showErrorMessage="1" error="Please select from the dropdown menu." sqref="D35:J35" xr:uid="{00000000-0002-0000-0000-000001000000}">
      <formula1>"Y,N"</formula1>
    </dataValidation>
    <dataValidation type="list" operator="equal" allowBlank="1" showInputMessage="1" showErrorMessage="1" error="Please select from the dropdown menu" sqref="D29:J29" xr:uid="{00000000-0002-0000-0000-000002000000}">
      <formula1>"SP,SS"</formula1>
    </dataValidation>
    <dataValidation type="list" allowBlank="1" showInputMessage="1" showErrorMessage="1" error="Please select from the dropdown menu." sqref="D30:J30" xr:uid="{00000000-0002-0000-0000-000003000000}">
      <formula1>"Electric Resistance, Other"</formula1>
    </dataValidation>
    <dataValidation type="list" allowBlank="1" showInputMessage="1" showErrorMessage="1" error="Please select from the dropdown menu" sqref="D26:J26" xr:uid="{00000000-0002-0000-0000-000004000000}">
      <formula1>"N,F"</formula1>
    </dataValidation>
    <dataValidation type="decimal" operator="greaterThanOrEqual" allowBlank="1" showInputMessage="1" showErrorMessage="1" error="Please enter a valid unit size" sqref="D34:J34" xr:uid="{00000000-0002-0000-0000-000005000000}">
      <formula1>0</formula1>
    </dataValidation>
    <dataValidation type="decimal" operator="greaterThanOrEqual" allowBlank="1" showInputMessage="1" showErrorMessage="1" error="Please enter an EER value" sqref="D31:J31" xr:uid="{00000000-0002-0000-0000-000006000000}">
      <formula1>0</formula1>
    </dataValidation>
    <dataValidation type="decimal" operator="greaterThanOrEqual" allowBlank="1" showInputMessage="1" showErrorMessage="1" error="Please enter a valid quantity." sqref="D33:J33" xr:uid="{00000000-0002-0000-0000-000007000000}">
      <formula1>0</formula1>
    </dataValidation>
    <dataValidation type="list" allowBlank="1" showInputMessage="1" showErrorMessage="1" error="Please select the correct incentive from the dropdown menu." sqref="E36:J36" xr:uid="{00000000-0002-0000-0000-000008000000}">
      <formula1>"$93.76,$109.76,$70.26,$72.73,$117.47,$120.73,$145.15,$132.03,$202.80,$189.69,$137.79,$121.63,$120.40,$102.30"</formula1>
    </dataValidation>
    <dataValidation type="list" allowBlank="1" showInputMessage="1" showErrorMessage="1" error="Please select the correct incentive from the dropdown menu." sqref="D36" xr:uid="{00000000-0002-0000-0000-000009000000}">
      <formula1>$G$8:$G$23</formula1>
    </dataValidation>
  </dataValidations>
  <printOptions horizontalCentered="1"/>
  <pageMargins left="0.35" right="0.25" top="0.48" bottom="0.5" header="0.37" footer="0.46"/>
  <pageSetup scale="51" orientation="portrait" verticalDpi="1200" r:id="rId1"/>
  <headerFooter alignWithMargins="0">
    <oddFooter>&amp;L&amp;"Arial,Regular"&amp;8A mark of the Province of Ontario protected under Canadian trademark law. 
Used under sublicence.
&amp;XOM&amp;XOfficial Mark of the Independent Electricity System Operator.  Used under licence.
&amp;C&amp;"Arial,Regular" V7.0&amp;RPage &amp;P of &amp;N</oddFooter>
  </headerFooter>
  <ignoredErrors>
    <ignoredError sqref="D3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
  <sheetViews>
    <sheetView zoomScaleNormal="100" workbookViewId="0">
      <selection activeCell="A9" sqref="A9"/>
    </sheetView>
  </sheetViews>
  <sheetFormatPr defaultRowHeight="12.75" x14ac:dyDescent="0.2"/>
  <cols>
    <col min="1" max="1" width="148.75" bestFit="1" customWidth="1"/>
  </cols>
  <sheetData>
    <row r="1" spans="1:20" x14ac:dyDescent="0.2">
      <c r="A1" s="62" t="s">
        <v>98</v>
      </c>
      <c r="T1" s="61"/>
    </row>
  </sheetData>
  <hyperlinks>
    <hyperlink ref="A1" r:id="rId1" tooltip="click to email retrofit@ieso.ca" xr:uid="{00000000-0004-0000-0100-000000000000}"/>
  </hyperlinks>
  <pageMargins left="0.7" right="0.7" top="0.75" bottom="0.75" header="0.3" footer="0.3"/>
  <pageSetup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B6" sqref="B6"/>
    </sheetView>
  </sheetViews>
  <sheetFormatPr defaultRowHeight="12.75" x14ac:dyDescent="0.2"/>
  <cols>
    <col min="1" max="1" width="14.625" customWidth="1"/>
  </cols>
  <sheetData>
    <row r="2" spans="1:2" x14ac:dyDescent="0.2">
      <c r="A2" t="s">
        <v>37</v>
      </c>
      <c r="B2" s="22">
        <v>7</v>
      </c>
    </row>
    <row r="3" spans="1:2" x14ac:dyDescent="0.2">
      <c r="A3" s="23" t="s">
        <v>38</v>
      </c>
      <c r="B3" s="24" t="s">
        <v>96</v>
      </c>
    </row>
    <row r="4" spans="1:2" x14ac:dyDescent="0.2">
      <c r="A4" s="23" t="s">
        <v>39</v>
      </c>
      <c r="B4" s="25">
        <v>1</v>
      </c>
    </row>
    <row r="5" spans="1:2" x14ac:dyDescent="0.2">
      <c r="A5" s="23" t="s">
        <v>40</v>
      </c>
      <c r="B5" s="25">
        <v>2019</v>
      </c>
    </row>
    <row r="6" spans="1:2" x14ac:dyDescent="0.2">
      <c r="A6" s="23"/>
    </row>
    <row r="7" spans="1:2" ht="18" x14ac:dyDescent="0.25">
      <c r="A7" s="26" t="s">
        <v>41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18"/>
  <sheetViews>
    <sheetView workbookViewId="0">
      <selection activeCell="E23" sqref="E23"/>
    </sheetView>
  </sheetViews>
  <sheetFormatPr defaultRowHeight="12.75" x14ac:dyDescent="0.2"/>
  <cols>
    <col min="1" max="1" width="13.75" bestFit="1" customWidth="1"/>
    <col min="2" max="2" width="10.5" bestFit="1" customWidth="1"/>
    <col min="3" max="3" width="15.375" bestFit="1" customWidth="1"/>
    <col min="4" max="4" width="18.5" bestFit="1" customWidth="1"/>
    <col min="5" max="5" width="138.25" bestFit="1" customWidth="1"/>
  </cols>
  <sheetData>
    <row r="1" spans="1:5" x14ac:dyDescent="0.2">
      <c r="A1" s="36" t="s">
        <v>61</v>
      </c>
      <c r="B1" s="36" t="s">
        <v>65</v>
      </c>
      <c r="C1" s="36" t="s">
        <v>62</v>
      </c>
      <c r="D1" s="40" t="s">
        <v>80</v>
      </c>
      <c r="E1" s="36" t="s">
        <v>64</v>
      </c>
    </row>
    <row r="2" spans="1:5" x14ac:dyDescent="0.2">
      <c r="A2" s="35">
        <v>4</v>
      </c>
      <c r="B2" s="37">
        <v>40142</v>
      </c>
      <c r="C2" t="s">
        <v>63</v>
      </c>
      <c r="D2" s="23" t="s">
        <v>81</v>
      </c>
      <c r="E2" t="s">
        <v>67</v>
      </c>
    </row>
    <row r="3" spans="1:5" x14ac:dyDescent="0.2">
      <c r="A3" s="35">
        <v>4</v>
      </c>
      <c r="B3" s="37">
        <v>40142</v>
      </c>
      <c r="C3" t="s">
        <v>66</v>
      </c>
      <c r="D3" s="23" t="s">
        <v>81</v>
      </c>
      <c r="E3" s="23" t="s">
        <v>68</v>
      </c>
    </row>
    <row r="4" spans="1:5" x14ac:dyDescent="0.2">
      <c r="A4" s="35">
        <v>4</v>
      </c>
      <c r="B4" s="37">
        <v>40142</v>
      </c>
      <c r="C4" t="s">
        <v>66</v>
      </c>
      <c r="D4" s="23" t="s">
        <v>81</v>
      </c>
      <c r="E4" s="23" t="s">
        <v>69</v>
      </c>
    </row>
    <row r="5" spans="1:5" x14ac:dyDescent="0.2">
      <c r="A5" s="35">
        <v>4</v>
      </c>
      <c r="B5" s="37">
        <v>40142</v>
      </c>
      <c r="C5" t="s">
        <v>66</v>
      </c>
      <c r="D5" s="23" t="s">
        <v>81</v>
      </c>
      <c r="E5" s="23" t="s">
        <v>70</v>
      </c>
    </row>
    <row r="6" spans="1:5" x14ac:dyDescent="0.2">
      <c r="A6" s="35">
        <v>4</v>
      </c>
      <c r="B6" s="37">
        <v>40142</v>
      </c>
      <c r="C6" t="s">
        <v>66</v>
      </c>
      <c r="D6" s="23" t="s">
        <v>81</v>
      </c>
      <c r="E6" s="23" t="s">
        <v>71</v>
      </c>
    </row>
    <row r="7" spans="1:5" x14ac:dyDescent="0.2">
      <c r="A7" s="35">
        <v>4</v>
      </c>
      <c r="B7" s="37">
        <v>40142</v>
      </c>
      <c r="C7" t="s">
        <v>66</v>
      </c>
      <c r="D7" s="23" t="s">
        <v>81</v>
      </c>
      <c r="E7" s="23" t="s">
        <v>72</v>
      </c>
    </row>
    <row r="8" spans="1:5" x14ac:dyDescent="0.2">
      <c r="A8" s="35">
        <v>4</v>
      </c>
      <c r="B8" s="37">
        <v>40142</v>
      </c>
      <c r="C8" t="s">
        <v>66</v>
      </c>
      <c r="D8" s="23" t="s">
        <v>81</v>
      </c>
      <c r="E8" s="23" t="s">
        <v>73</v>
      </c>
    </row>
    <row r="9" spans="1:5" x14ac:dyDescent="0.2">
      <c r="A9" s="35">
        <v>4</v>
      </c>
      <c r="B9" s="37">
        <v>40142</v>
      </c>
      <c r="C9" t="s">
        <v>66</v>
      </c>
      <c r="D9" s="23" t="s">
        <v>81</v>
      </c>
      <c r="E9" s="23" t="s">
        <v>77</v>
      </c>
    </row>
    <row r="10" spans="1:5" x14ac:dyDescent="0.2">
      <c r="A10" s="35">
        <v>4</v>
      </c>
      <c r="B10" s="37">
        <v>40142</v>
      </c>
      <c r="C10" t="s">
        <v>66</v>
      </c>
      <c r="D10" s="23" t="s">
        <v>81</v>
      </c>
      <c r="E10" s="23" t="s">
        <v>74</v>
      </c>
    </row>
    <row r="11" spans="1:5" x14ac:dyDescent="0.2">
      <c r="A11" s="35">
        <v>4</v>
      </c>
      <c r="B11" s="37">
        <v>40142</v>
      </c>
      <c r="C11" t="s">
        <v>66</v>
      </c>
      <c r="D11" s="23" t="s">
        <v>81</v>
      </c>
      <c r="E11" s="23" t="s">
        <v>75</v>
      </c>
    </row>
    <row r="12" spans="1:5" x14ac:dyDescent="0.2">
      <c r="A12" s="35">
        <v>4</v>
      </c>
      <c r="B12" s="37">
        <v>40142</v>
      </c>
      <c r="C12" t="s">
        <v>66</v>
      </c>
      <c r="D12" s="23" t="s">
        <v>81</v>
      </c>
      <c r="E12" s="23" t="s">
        <v>76</v>
      </c>
    </row>
    <row r="13" spans="1:5" x14ac:dyDescent="0.2">
      <c r="A13" s="39">
        <v>5</v>
      </c>
      <c r="B13" s="37">
        <v>40165</v>
      </c>
      <c r="C13" t="s">
        <v>66</v>
      </c>
      <c r="D13" s="23" t="s">
        <v>78</v>
      </c>
      <c r="E13" t="s">
        <v>79</v>
      </c>
    </row>
    <row r="14" spans="1:5" x14ac:dyDescent="0.2">
      <c r="A14" s="39">
        <v>5</v>
      </c>
      <c r="B14" s="37">
        <v>40177</v>
      </c>
      <c r="C14" s="45" t="s">
        <v>84</v>
      </c>
      <c r="D14" s="45" t="s">
        <v>81</v>
      </c>
      <c r="E14" s="45" t="s">
        <v>85</v>
      </c>
    </row>
    <row r="15" spans="1:5" x14ac:dyDescent="0.2">
      <c r="A15" s="39">
        <v>5</v>
      </c>
      <c r="B15" s="37">
        <v>40516</v>
      </c>
      <c r="C15" s="45" t="s">
        <v>66</v>
      </c>
      <c r="D15" s="45" t="s">
        <v>78</v>
      </c>
      <c r="E15" t="s">
        <v>89</v>
      </c>
    </row>
    <row r="16" spans="1:5" x14ac:dyDescent="0.2">
      <c r="A16" s="39">
        <v>5</v>
      </c>
      <c r="B16" s="37">
        <v>40543</v>
      </c>
      <c r="C16" s="45" t="s">
        <v>91</v>
      </c>
      <c r="D16" s="45" t="s">
        <v>81</v>
      </c>
      <c r="E16" t="s">
        <v>92</v>
      </c>
    </row>
    <row r="17" spans="1:5" x14ac:dyDescent="0.2">
      <c r="A17" s="39">
        <v>7</v>
      </c>
      <c r="B17" s="37">
        <v>42083</v>
      </c>
      <c r="C17" s="45" t="s">
        <v>93</v>
      </c>
      <c r="D17" s="45" t="s">
        <v>81</v>
      </c>
      <c r="E17" t="s">
        <v>94</v>
      </c>
    </row>
    <row r="18" spans="1:5" x14ac:dyDescent="0.2">
      <c r="A18" s="39">
        <v>7</v>
      </c>
      <c r="B18" s="37">
        <v>42083</v>
      </c>
      <c r="C18" s="45" t="s">
        <v>66</v>
      </c>
      <c r="D18" s="45" t="s">
        <v>78</v>
      </c>
      <c r="E18" t="s">
        <v>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Eligible Measures List</vt:lpstr>
      <vt:lpstr>Accessibility Disclaimer</vt:lpstr>
      <vt:lpstr>Version Control</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Wilby</dc:creator>
  <cp:lastModifiedBy>Keith</cp:lastModifiedBy>
  <cp:lastPrinted>2015-01-06T14:06:58Z</cp:lastPrinted>
  <dcterms:created xsi:type="dcterms:W3CDTF">2006-11-22T16:30:17Z</dcterms:created>
  <dcterms:modified xsi:type="dcterms:W3CDTF">2021-01-05T15:05:56Z</dcterms:modified>
</cp:coreProperties>
</file>