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codeName="ThisWorkbook"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3AAA8CD5-74D3-4FA5-B232-312F6394AF09}" xr6:coauthVersionLast="45" xr6:coauthVersionMax="45" xr10:uidLastSave="{00000000-0000-0000-0000-000000000000}"/>
  <workbookProtection workbookAlgorithmName="SHA-512" workbookHashValue="7BU2CnNVSZh6zGueNZ/70OMJz2IP/Xgism/I3kDz+fWMoBjOdTURPJYqDGSWSwAD+fe8Wo31DYcRavHKx1njWw==" workbookSaltValue="skWrw0mflNyksngn7MsDsQ==" workbookSpinCount="100000" lockStructure="1"/>
  <bookViews>
    <workbookView xWindow="-120" yWindow="-120" windowWidth="29040" windowHeight="15840" tabRatio="500" xr2:uid="{00000000-000D-0000-FFFF-FFFF00000000}"/>
  </bookViews>
  <sheets>
    <sheet name="Lighting Eligible Measures List" sheetId="1" r:id="rId1"/>
    <sheet name="Accessibility Disclaimer" sheetId="4" r:id="rId2"/>
    <sheet name="Version Control " sheetId="2" state="hidden" r:id="rId3"/>
    <sheet name="Revision History" sheetId="3" state="hidden" r:id="rId4"/>
  </sheets>
  <calcPr calcId="181029"/>
</workbook>
</file>

<file path=xl/calcChain.xml><?xml version="1.0" encoding="utf-8"?>
<calcChain xmlns="http://schemas.openxmlformats.org/spreadsheetml/2006/main">
  <c r="H5" i="1" l="1"/>
  <c r="H6" i="1"/>
  <c r="H7" i="1"/>
  <c r="H8" i="1"/>
  <c r="H9" i="1"/>
  <c r="H10" i="1"/>
  <c r="H21" i="1" l="1"/>
  <c r="H34" i="1" s="1"/>
  <c r="H14" i="1" l="1"/>
  <c r="H32" i="1" s="1"/>
  <c r="H36" i="1" s="1"/>
</calcChain>
</file>

<file path=xl/sharedStrings.xml><?xml version="1.0" encoding="utf-8"?>
<sst xmlns="http://schemas.openxmlformats.org/spreadsheetml/2006/main" count="74" uniqueCount="72">
  <si>
    <t>TOTAL PARTICIPANT INCENTIVE REQUESTED</t>
  </si>
  <si>
    <t>Unit Participant Incentive</t>
  </si>
  <si>
    <t>Total Participant Incentive</t>
  </si>
  <si>
    <t>Name of Applicant:</t>
  </si>
  <si>
    <t>Quantity</t>
  </si>
  <si>
    <t>Building Address:</t>
  </si>
  <si>
    <t>http://www.designlights.org/</t>
  </si>
  <si>
    <t xml:space="preserve">Version Number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</si>
  <si>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</si>
  <si>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Month</t>
  </si>
  <si>
    <t xml:space="preserve">Day </t>
  </si>
  <si>
    <t xml:space="preserve">Year </t>
  </si>
  <si>
    <t>Version Number</t>
  </si>
  <si>
    <t>Date</t>
  </si>
  <si>
    <t>Revision Type</t>
  </si>
  <si>
    <t>Tab</t>
  </si>
  <si>
    <t>Details</t>
  </si>
  <si>
    <t>Assumed Base Case</t>
  </si>
  <si>
    <t>Manufacturer Name/Model #</t>
  </si>
  <si>
    <t>LED EXTERIOR AREA LIGHTS</t>
  </si>
  <si>
    <r>
      <rPr>
        <vertAlign val="superscript"/>
        <sz val="9"/>
        <rFont val="Arial"/>
        <family val="2"/>
      </rPr>
      <t>1</t>
    </r>
    <r>
      <rPr>
        <sz val="9"/>
        <rFont val="Arial"/>
        <family val="2"/>
      </rPr>
      <t xml:space="preserve"> Design Lights Consortium</t>
    </r>
  </si>
  <si>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</si>
  <si>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</si>
  <si>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</si>
  <si>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</si>
  <si>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</si>
  <si>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</si>
  <si>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</si>
  <si>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</si>
  <si>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</si>
  <si>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</si>
  <si>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</si>
  <si>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</si>
  <si>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</si>
  <si>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</si>
  <si>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</si>
  <si>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</si>
  <si>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PROJECT COST BREAKDOWN</t>
  </si>
  <si>
    <t xml:space="preserve">Costs which are eligible to be included in determining applicable Participant Incentives must be costs of 3rd party suppliers directly related to the procurement and implementation of the Eligible Measures and are limited to the </t>
  </si>
  <si>
    <t>Company Name:</t>
  </si>
  <si>
    <t>$25 per LED fixture</t>
  </si>
  <si>
    <t>$50 per LED fixture</t>
  </si>
  <si>
    <t>$75 per LED fixture</t>
  </si>
  <si>
    <t>$110 per LED fixture</t>
  </si>
  <si>
    <t>$70 per LED fixture</t>
  </si>
  <si>
    <t>$275 per LED fixture</t>
  </si>
  <si>
    <r>
      <t>Products must be listed and approved by Design Lights Consortium</t>
    </r>
    <r>
      <rPr>
        <vertAlign val="superscript"/>
        <sz val="9"/>
        <rFont val="Arial"/>
        <family val="2"/>
      </rPr>
      <t>1</t>
    </r>
    <r>
      <rPr>
        <sz val="9"/>
        <rFont val="Arial"/>
        <family val="2"/>
      </rPr>
      <t xml:space="preserve"> (DLC) and classified under the following primary use categories: 
● Outdoor Pole / Arm-mounted Area and Roadway Luminaires 
● Outdoor Pole / Arm-mounted Decorative Luminaires
● Outdoor Wall-mounted Area Luminaires
● Parking Garage Luminaires
● Fuel Pump Canopy Luminaires
● Architectural Flood and Spot Luminaires
</t>
    </r>
  </si>
  <si>
    <t>LED fixture (≤300W)
&gt;20,000 lumens</t>
  </si>
  <si>
    <t>LED fixture (≤200W)
&gt;12,000 lumens</t>
  </si>
  <si>
    <t>LED fixture (≤120W)
&gt;5,700 lumens</t>
  </si>
  <si>
    <t>LED fixture ( ≤60W)
&gt;2,850 lumens</t>
  </si>
  <si>
    <t>50 to 75W Exterior Lamp Wattage</t>
  </si>
  <si>
    <t>100 to 175W Exterior  Lamp Wattage</t>
  </si>
  <si>
    <t>200 to 250W Exterior  Lamp Wattage</t>
  </si>
  <si>
    <t>400 to 450W Exterior  Lamp Wattage</t>
  </si>
  <si>
    <t>750 to 1000W Exterior  Lamp Wattage</t>
  </si>
  <si>
    <r>
      <t xml:space="preserve">LED fixture (≤530W)
</t>
    </r>
    <r>
      <rPr>
        <sz val="9"/>
        <rFont val="Calibri"/>
        <family val="2"/>
      </rPr>
      <t>≥</t>
    </r>
    <r>
      <rPr>
        <sz val="9"/>
        <rFont val="Arial"/>
        <family val="2"/>
      </rPr>
      <t>30,000 lumens</t>
    </r>
  </si>
  <si>
    <r>
      <t xml:space="preserve">LED fixture (≤30W)
</t>
    </r>
    <r>
      <rPr>
        <sz val="9"/>
        <rFont val="Calibri"/>
        <family val="2"/>
      </rPr>
      <t>≥40</t>
    </r>
    <r>
      <rPr>
        <sz val="9"/>
        <rFont val="Arial"/>
        <family val="2"/>
      </rPr>
      <t>0 lumens</t>
    </r>
  </si>
  <si>
    <t xml:space="preserve">
Note: If a fixture fits outside of the assumed base case ranges then the IESO has discretion on which incentive is applicable as long as the decision is justifiable.</t>
  </si>
  <si>
    <t>Update</t>
  </si>
  <si>
    <t>Lighting Eligible Measures List</t>
  </si>
  <si>
    <t>Removed LDC language and included Retrofit portal note.</t>
  </si>
  <si>
    <t>Formatting</t>
  </si>
  <si>
    <t>Version Control</t>
  </si>
  <si>
    <t>Version Control updated. Version: 7.0 Date: April 1, 2019</t>
  </si>
  <si>
    <t xml:space="preserve">April </t>
  </si>
  <si>
    <t>Existing lamp/fixture type
/ Nominal Lamp wattage</t>
  </si>
  <si>
    <t>Clarification</t>
  </si>
  <si>
    <t>Clarification language and baseline input</t>
  </si>
  <si>
    <t>Version 7.1 - Retrofit Program - Exterior Lighting Eligible Measures - August 31, 2020</t>
  </si>
  <si>
    <r>
      <t xml:space="preserve">All technologies must meet applicable Code, standard and regulatory requirements including, but not limited to, CSA/cUL.  It is the Applicant's responsibility to ensure that the technology is suitable (properly sized, etc.) to its intended application and to confirm that light levels of the energy efficient design meet the minimum regulatory requirements and the suggested levels for the proposed use of the space.  All products must be legal for sale in Canada.  All lighting measures are meant for one to one replacements. Interior lighting redesigns where spaces are over or under lit according to good professional practice or lighting design for a new space are recommended to go through the Custom approach.  All wattages indicated on this worksheet are nominal wattages unless otherwise noted. Applicants </t>
    </r>
    <r>
      <rPr>
        <b/>
        <u/>
        <sz val="12"/>
        <rFont val="Arial"/>
        <family val="2"/>
      </rPr>
      <t>must confirm base cases</t>
    </r>
    <r>
      <rPr>
        <sz val="12"/>
        <rFont val="Arial"/>
        <family val="2"/>
      </rPr>
      <t xml:space="preserve"> with the Technical Reviewer.
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2"/>
        <rFont val="Arial"/>
        <family val="2"/>
      </rPr>
      <t>Note:</t>
    </r>
    <r>
      <rPr>
        <sz val="12"/>
        <rFont val="Arial"/>
        <family val="2"/>
      </rPr>
      <t xml:space="preserve"> 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</si>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</sst>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
    <numFmt numFmtId="166" formatCode="0.0_);\(0.0\)"/>
    <numFmt numFmtId="167" formatCode="_(* #,##0.0_);_(* \(#,##0.0\);_(* &quot;-&quot;??_);_(@_)"/>
  </numFmts>
  <fonts count="26" x14ac:knownFonts="1">
    <font>
      <sz val="10"/>
      <name val="Verdana"/>
    </font>
    <font>
      <sz val="8"/>
      <name val="Verdana"/>
      <family val="2"/>
    </font>
    <font>
      <b/>
      <sz val="10"/>
      <color indexed="9"/>
      <name val="Arial"/>
      <family val="2"/>
    </font>
    <font>
      <sz val="8"/>
      <name val="Arial"/>
      <family val="2"/>
    </font>
    <font>
      <b/>
      <sz val="10"/>
      <name val="Arial"/>
      <family val="2"/>
    </font>
    <font>
      <u/>
      <sz val="10"/>
      <color indexed="12"/>
      <name val="Arial"/>
      <family val="2"/>
    </font>
    <font>
      <sz val="9"/>
      <name val="Arial"/>
      <family val="2"/>
    </font>
    <font>
      <vertAlign val="superscript"/>
      <sz val="9"/>
      <name val="Arial"/>
      <family val="2"/>
    </font>
    <font>
      <sz val="10"/>
      <name val="Verdana"/>
      <family val="2"/>
    </font>
    <font>
      <sz val="12"/>
      <name val="Arial"/>
      <family val="2"/>
    </font>
    <font>
      <b/>
      <sz val="12"/>
      <name val="Arial"/>
      <family val="2"/>
    </font>
    <font>
      <u/>
      <sz val="10"/>
      <color theme="10"/>
      <name val="Arial"/>
      <family val="2"/>
    </font>
    <font>
      <sz val="14"/>
      <color rgb="FFFF0000"/>
      <name val="Verdana"/>
      <family val="2"/>
    </font>
    <font>
      <b/>
      <sz val="14"/>
      <color rgb="FFFF0000"/>
      <name val="Verdana"/>
      <family val="2"/>
    </font>
    <font>
      <sz val="22"/>
      <color theme="0" tint="-0.34998626667073579"/>
      <name val="Helvetica"/>
    </font>
    <font>
      <sz val="10"/>
      <name val="Verdana"/>
      <family val="2"/>
    </font>
    <font>
      <sz val="11"/>
      <name val="Arial"/>
      <family val="2"/>
    </font>
    <font>
      <sz val="10"/>
      <name val="Arial"/>
      <family val="2"/>
    </font>
    <font>
      <sz val="11"/>
      <name val="Verdana"/>
      <family val="2"/>
    </font>
    <font>
      <b/>
      <sz val="11"/>
      <name val="Arial"/>
      <family val="2"/>
    </font>
    <font>
      <b/>
      <sz val="10"/>
      <name val="Verdana"/>
      <family val="2"/>
    </font>
    <font>
      <sz val="12"/>
      <name val="Verdana"/>
      <family val="2"/>
    </font>
    <font>
      <sz val="10"/>
      <name val="Verdana"/>
      <family val="2"/>
    </font>
    <font>
      <sz val="9"/>
      <name val="Calibri"/>
      <family val="2"/>
    </font>
    <font>
      <b/>
      <u/>
      <sz val="12"/>
      <name val="Arial"/>
      <family val="2"/>
    </font>
    <font>
      <u/>
      <sz val="10"/>
      <color rgb="FF2E813E"/>
      <name val="Arial"/>
      <family val="2"/>
    </font>
  </fonts>
  <fills count="4">
    <fill>
      <patternFill patternType="none"/>
    </fill>
    <fill>
      <patternFill patternType="gray125"/>
    </fill>
    <fill>
      <patternFill patternType="solid">
        <fgColor rgb="FFFFFF00"/>
        <bgColor indexed="64"/>
      </patternFill>
    </fill>
    <fill>
      <patternFill patternType="solid">
        <fgColor indexed="43"/>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8" fillId="0" borderId="0"/>
    <xf numFmtId="44" fontId="8" fillId="0" borderId="0" applyFont="0" applyFill="0" applyBorder="0" applyAlignment="0" applyProtection="0"/>
    <xf numFmtId="43" fontId="15" fillId="0" borderId="0" applyFont="0" applyFill="0" applyBorder="0" applyAlignment="0" applyProtection="0"/>
    <xf numFmtId="44" fontId="22" fillId="0" borderId="0" applyFont="0" applyFill="0" applyBorder="0" applyAlignment="0" applyProtection="0"/>
  </cellStyleXfs>
  <cellXfs count="69">
    <xf numFmtId="0" fontId="0" fillId="0" borderId="0" xfId="0"/>
    <xf numFmtId="0" fontId="0" fillId="0" borderId="0" xfId="0" applyAlignment="1" applyProtection="1">
      <alignment vertical="center"/>
    </xf>
    <xf numFmtId="0" fontId="2" fillId="0" borderId="0" xfId="0" applyFont="1" applyFill="1" applyAlignment="1" applyProtection="1">
      <alignment vertical="center"/>
    </xf>
    <xf numFmtId="0" fontId="8" fillId="0" borderId="0" xfId="0" applyFont="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0" fillId="0" borderId="0" xfId="0" applyBorder="1" applyAlignment="1" applyProtection="1">
      <alignment vertical="center"/>
    </xf>
    <xf numFmtId="0" fontId="12" fillId="0" borderId="0" xfId="0" applyFont="1"/>
    <xf numFmtId="0" fontId="8" fillId="0" borderId="0" xfId="0" applyFont="1"/>
    <xf numFmtId="166" fontId="8" fillId="2" borderId="0" xfId="0" applyNumberFormat="1" applyFont="1" applyFill="1"/>
    <xf numFmtId="165" fontId="8" fillId="2" borderId="0" xfId="0" applyNumberFormat="1" applyFont="1" applyFill="1"/>
    <xf numFmtId="1" fontId="8" fillId="2" borderId="0" xfId="0" applyNumberFormat="1" applyFont="1" applyFill="1"/>
    <xf numFmtId="0" fontId="14" fillId="0" borderId="0" xfId="0" applyFont="1" applyAlignment="1" applyProtection="1">
      <alignment vertical="center"/>
    </xf>
    <xf numFmtId="0" fontId="8" fillId="2" borderId="0" xfId="2" applyFill="1"/>
    <xf numFmtId="0" fontId="8" fillId="0" borderId="0" xfId="2"/>
    <xf numFmtId="15" fontId="8" fillId="0" borderId="0" xfId="2" applyNumberFormat="1"/>
    <xf numFmtId="0" fontId="0" fillId="0" borderId="0" xfId="0" applyAlignment="1" applyProtection="1">
      <alignment vertical="center"/>
    </xf>
    <xf numFmtId="167" fontId="8" fillId="0" borderId="0" xfId="4" applyNumberFormat="1" applyFont="1"/>
    <xf numFmtId="0" fontId="0" fillId="0" borderId="0" xfId="0" applyAlignment="1" applyProtection="1">
      <alignment horizontal="center" vertical="center"/>
    </xf>
    <xf numFmtId="0" fontId="4" fillId="0" borderId="0"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3" fontId="6" fillId="0" borderId="2" xfId="0" applyNumberFormat="1" applyFont="1" applyFill="1" applyBorder="1" applyAlignment="1" applyProtection="1">
      <alignment horizontal="center" vertical="center" wrapText="1"/>
      <protection locked="0"/>
    </xf>
    <xf numFmtId="164" fontId="6" fillId="0" borderId="2" xfId="0" applyNumberFormat="1" applyFont="1" applyFill="1" applyBorder="1" applyAlignment="1" applyProtection="1">
      <alignment horizontal="center" vertical="center" wrapText="1"/>
    </xf>
    <xf numFmtId="0" fontId="6" fillId="0" borderId="11"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6" fillId="0" borderId="3"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164" fontId="19" fillId="0" borderId="2" xfId="0" applyNumberFormat="1" applyFont="1" applyBorder="1" applyAlignment="1" applyProtection="1">
      <alignment horizontal="center" vertical="center" wrapText="1"/>
    </xf>
    <xf numFmtId="0" fontId="16" fillId="0" borderId="0" xfId="0" applyFont="1" applyAlignment="1" applyProtection="1">
      <alignment vertical="center"/>
    </xf>
    <xf numFmtId="0" fontId="18" fillId="0" borderId="0" xfId="0" applyFont="1" applyBorder="1" applyAlignment="1" applyProtection="1">
      <alignment vertical="center"/>
    </xf>
    <xf numFmtId="0" fontId="16" fillId="0" borderId="0" xfId="0" applyFont="1" applyAlignment="1" applyProtection="1">
      <alignment horizontal="center" vertical="center"/>
    </xf>
    <xf numFmtId="44" fontId="16" fillId="0" borderId="13" xfId="3" applyFont="1" applyBorder="1" applyAlignment="1" applyProtection="1">
      <alignment horizontal="center" vertical="center"/>
    </xf>
    <xf numFmtId="44" fontId="19" fillId="0" borderId="13" xfId="0" applyNumberFormat="1" applyFont="1" applyBorder="1" applyAlignment="1" applyProtection="1">
      <alignment horizontal="center" vertical="center"/>
    </xf>
    <xf numFmtId="0" fontId="10" fillId="0" borderId="0" xfId="0" applyFont="1" applyAlignment="1" applyProtection="1">
      <alignment vertical="center"/>
    </xf>
    <xf numFmtId="44" fontId="16" fillId="0" borderId="13" xfId="5" applyFont="1" applyBorder="1" applyAlignment="1" applyProtection="1">
      <alignment horizontal="center" vertical="center"/>
    </xf>
    <xf numFmtId="44" fontId="17" fillId="3" borderId="13" xfId="5" applyFont="1" applyFill="1" applyBorder="1" applyAlignment="1" applyProtection="1">
      <alignment horizontal="center" vertical="center"/>
      <protection locked="0"/>
    </xf>
    <xf numFmtId="44" fontId="10" fillId="0" borderId="13" xfId="5" applyFont="1" applyBorder="1" applyAlignment="1" applyProtection="1">
      <alignment horizontal="center" vertical="center"/>
    </xf>
    <xf numFmtId="0" fontId="5" fillId="0" borderId="0" xfId="1" applyAlignment="1" applyProtection="1"/>
    <xf numFmtId="0" fontId="17" fillId="0" borderId="0" xfId="1" applyFont="1" applyAlignment="1" applyProtection="1"/>
    <xf numFmtId="0" fontId="19" fillId="0" borderId="8"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9" fillId="0" borderId="6" xfId="0" applyFont="1" applyFill="1" applyBorder="1" applyAlignment="1" applyProtection="1">
      <alignment horizontal="left" vertical="top" wrapText="1"/>
    </xf>
    <xf numFmtId="0" fontId="21" fillId="0" borderId="6" xfId="0" applyFont="1" applyFill="1" applyBorder="1" applyAlignment="1" applyProtection="1">
      <alignment horizontal="left" vertical="top" wrapText="1"/>
    </xf>
    <xf numFmtId="0" fontId="3" fillId="0" borderId="0"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11" fillId="0" borderId="6" xfId="1" applyFont="1" applyFill="1" applyBorder="1" applyAlignment="1" applyProtection="1">
      <alignment horizontal="left" vertical="center" wrapText="1"/>
    </xf>
    <xf numFmtId="0" fontId="6" fillId="0" borderId="8"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9" fillId="0" borderId="10" xfId="0" applyFont="1" applyBorder="1" applyAlignment="1" applyProtection="1">
      <alignment horizontal="left" vertical="center" wrapText="1"/>
    </xf>
    <xf numFmtId="0" fontId="0" fillId="0" borderId="10" xfId="0" applyBorder="1" applyAlignment="1">
      <alignment vertical="center" wrapText="1"/>
    </xf>
    <xf numFmtId="0" fontId="17" fillId="0" borderId="10" xfId="0" applyFont="1" applyBorder="1" applyAlignment="1" applyProtection="1">
      <alignment horizontal="center" vertical="center"/>
      <protection locked="0"/>
    </xf>
    <xf numFmtId="0" fontId="17" fillId="0" borderId="10" xfId="0" applyFont="1" applyBorder="1" applyAlignment="1" applyProtection="1">
      <alignment horizontal="left" vertical="center"/>
      <protection locked="0"/>
    </xf>
    <xf numFmtId="0" fontId="16" fillId="0" borderId="13" xfId="0" applyFont="1" applyBorder="1" applyAlignment="1" applyProtection="1">
      <alignment horizontal="left" vertical="center" wrapText="1"/>
    </xf>
    <xf numFmtId="0" fontId="0" fillId="0" borderId="13" xfId="0" applyBorder="1" applyAlignment="1">
      <alignment horizontal="left" vertical="center" wrapText="1"/>
    </xf>
    <xf numFmtId="0" fontId="19" fillId="0" borderId="13" xfId="0" applyFont="1" applyBorder="1" applyAlignment="1" applyProtection="1">
      <alignment horizontal="right" vertical="center" wrapText="1"/>
    </xf>
    <xf numFmtId="0" fontId="20" fillId="0" borderId="13" xfId="0" applyFont="1" applyBorder="1" applyAlignment="1">
      <alignment horizontal="right" vertical="center" wrapText="1"/>
    </xf>
  </cellXfs>
  <cellStyles count="6">
    <cellStyle name="Comma" xfId="4" builtinId="3"/>
    <cellStyle name="Currency" xfId="5" builtinId="4"/>
    <cellStyle name="Currency 2" xfId="3" xr:uid="{00000000-0005-0000-0000-000002000000}"/>
    <cellStyle name="Hyperlink" xfId="1" builtinId="8"/>
    <cellStyle name="Normal" xfId="0" builtinId="0"/>
    <cellStyle name="Normal 2" xfId="2"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85725</xdr:colOff>
      <xdr:row>30</xdr:row>
      <xdr:rowOff>0</xdr:rowOff>
    </xdr:from>
    <xdr:to>
      <xdr:col>6</xdr:col>
      <xdr:colOff>619125</xdr:colOff>
      <xdr:row>30</xdr:row>
      <xdr:rowOff>0</xdr:rowOff>
    </xdr:to>
    <xdr:sp macro="" textlink="">
      <xdr:nvSpPr>
        <xdr:cNvPr id="1060" name="Text Box 36">
          <a:extLst>
            <a:ext uri="{FF2B5EF4-FFF2-40B4-BE49-F238E27FC236}">
              <a16:creationId xmlns:a16="http://schemas.microsoft.com/office/drawing/2014/main" id="{00000000-0008-0000-0000-000024040000}"/>
            </a:ext>
          </a:extLst>
        </xdr:cNvPr>
        <xdr:cNvSpPr txBox="1">
          <a:spLocks noChangeArrowheads="1"/>
        </xdr:cNvSpPr>
      </xdr:nvSpPr>
      <xdr:spPr bwMode="auto">
        <a:xfrm>
          <a:off x="5295900" y="61683900"/>
          <a:ext cx="30956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0</xdr:col>
      <xdr:colOff>104775</xdr:colOff>
      <xdr:row>0</xdr:row>
      <xdr:rowOff>76200</xdr:rowOff>
    </xdr:from>
    <xdr:to>
      <xdr:col>0</xdr:col>
      <xdr:colOff>1837879</xdr:colOff>
      <xdr:row>0</xdr:row>
      <xdr:rowOff>885824</xdr:rowOff>
    </xdr:to>
    <xdr:pic>
      <xdr:nvPicPr>
        <xdr:cNvPr id="5" name="Picture 4" descr="L_Save_on_Energy_Tag_E_4CC.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104775" y="76200"/>
          <a:ext cx="1733104" cy="809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signlights.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2"/>
  <sheetViews>
    <sheetView showGridLines="0" tabSelected="1" zoomScaleNormal="100" zoomScalePageLayoutView="85" workbookViewId="0">
      <selection activeCell="E5" sqref="E5"/>
    </sheetView>
  </sheetViews>
  <sheetFormatPr defaultColWidth="0" defaultRowHeight="12.75" zeroHeight="1" x14ac:dyDescent="0.2"/>
  <cols>
    <col min="1" max="1" width="44" style="1" customWidth="1"/>
    <col min="2" max="2" width="21.625" style="20" customWidth="1"/>
    <col min="3" max="3" width="22.625" style="1" customWidth="1"/>
    <col min="4" max="4" width="22.625" style="18" customWidth="1"/>
    <col min="5" max="5" width="28.25" style="1" customWidth="1"/>
    <col min="6" max="6" width="8" style="1" customWidth="1"/>
    <col min="7" max="7" width="15.375" style="1" customWidth="1"/>
    <col min="8" max="8" width="13.5" style="1" customWidth="1"/>
    <col min="9" max="9" width="8.75" style="1" customWidth="1"/>
    <col min="10" max="16384" width="9" style="1" hidden="1"/>
  </cols>
  <sheetData>
    <row r="1" spans="1:8" ht="70.5" customHeight="1" x14ac:dyDescent="0.2">
      <c r="C1" s="18"/>
      <c r="H1" s="2"/>
    </row>
    <row r="2" spans="1:8" ht="36.75" customHeight="1" x14ac:dyDescent="0.2">
      <c r="A2" s="14" t="s">
        <v>69</v>
      </c>
    </row>
    <row r="3" spans="1:8" ht="285.75" customHeight="1" thickBot="1" x14ac:dyDescent="0.25">
      <c r="A3" s="53" t="s">
        <v>70</v>
      </c>
      <c r="B3" s="54"/>
      <c r="C3" s="54"/>
      <c r="D3" s="54"/>
      <c r="E3" s="54"/>
      <c r="F3" s="54"/>
      <c r="G3" s="54"/>
      <c r="H3" s="54"/>
    </row>
    <row r="4" spans="1:8" s="18" customFormat="1" ht="40.5" customHeight="1" thickBot="1" x14ac:dyDescent="0.25">
      <c r="A4" s="50" t="s">
        <v>19</v>
      </c>
      <c r="B4" s="50"/>
      <c r="C4" s="22" t="s">
        <v>17</v>
      </c>
      <c r="D4" s="22" t="s">
        <v>66</v>
      </c>
      <c r="E4" s="22" t="s">
        <v>18</v>
      </c>
      <c r="F4" s="23" t="s">
        <v>4</v>
      </c>
      <c r="G4" s="23" t="s">
        <v>1</v>
      </c>
      <c r="H4" s="23" t="s">
        <v>2</v>
      </c>
    </row>
    <row r="5" spans="1:8" s="18" customFormat="1" ht="28.5" customHeight="1" thickBot="1" x14ac:dyDescent="0.25">
      <c r="A5" s="51" t="s">
        <v>46</v>
      </c>
      <c r="B5" s="30" t="s">
        <v>57</v>
      </c>
      <c r="C5" s="6" t="s">
        <v>51</v>
      </c>
      <c r="D5" s="24"/>
      <c r="E5" s="24"/>
      <c r="F5" s="25"/>
      <c r="G5" s="6" t="s">
        <v>40</v>
      </c>
      <c r="H5" s="26">
        <f>25*F5</f>
        <v>0</v>
      </c>
    </row>
    <row r="6" spans="1:8" s="18" customFormat="1" ht="28.5" customHeight="1" thickBot="1" x14ac:dyDescent="0.25">
      <c r="A6" s="51"/>
      <c r="B6" s="6" t="s">
        <v>50</v>
      </c>
      <c r="C6" s="6" t="s">
        <v>52</v>
      </c>
      <c r="D6" s="24"/>
      <c r="E6" s="24"/>
      <c r="F6" s="25"/>
      <c r="G6" s="6" t="s">
        <v>41</v>
      </c>
      <c r="H6" s="26">
        <f>50*F6</f>
        <v>0</v>
      </c>
    </row>
    <row r="7" spans="1:8" s="18" customFormat="1" ht="28.5" customHeight="1" thickBot="1" x14ac:dyDescent="0.25">
      <c r="A7" s="51"/>
      <c r="B7" s="6" t="s">
        <v>49</v>
      </c>
      <c r="C7" s="6" t="s">
        <v>53</v>
      </c>
      <c r="D7" s="24"/>
      <c r="E7" s="24"/>
      <c r="F7" s="25"/>
      <c r="G7" s="6" t="s">
        <v>42</v>
      </c>
      <c r="H7" s="26">
        <f>75*F7</f>
        <v>0</v>
      </c>
    </row>
    <row r="8" spans="1:8" s="18" customFormat="1" ht="28.5" customHeight="1" thickBot="1" x14ac:dyDescent="0.25">
      <c r="A8" s="51"/>
      <c r="B8" s="6" t="s">
        <v>48</v>
      </c>
      <c r="C8" s="6" t="s">
        <v>54</v>
      </c>
      <c r="D8" s="24"/>
      <c r="E8" s="24"/>
      <c r="F8" s="25"/>
      <c r="G8" s="6" t="s">
        <v>43</v>
      </c>
      <c r="H8" s="26">
        <f>110*F8</f>
        <v>0</v>
      </c>
    </row>
    <row r="9" spans="1:8" s="18" customFormat="1" ht="28.5" customHeight="1" thickBot="1" x14ac:dyDescent="0.25">
      <c r="A9" s="51"/>
      <c r="B9" s="6" t="s">
        <v>47</v>
      </c>
      <c r="C9" s="6" t="s">
        <v>54</v>
      </c>
      <c r="D9" s="24"/>
      <c r="E9" s="24"/>
      <c r="F9" s="25"/>
      <c r="G9" s="6" t="s">
        <v>44</v>
      </c>
      <c r="H9" s="26">
        <f>70*F9</f>
        <v>0</v>
      </c>
    </row>
    <row r="10" spans="1:8" s="3" customFormat="1" ht="28.5" customHeight="1" thickBot="1" x14ac:dyDescent="0.25">
      <c r="A10" s="52"/>
      <c r="B10" s="6" t="s">
        <v>56</v>
      </c>
      <c r="C10" s="6" t="s">
        <v>55</v>
      </c>
      <c r="D10" s="24"/>
      <c r="E10" s="24"/>
      <c r="F10" s="25"/>
      <c r="G10" s="6" t="s">
        <v>45</v>
      </c>
      <c r="H10" s="26">
        <f>275*F10</f>
        <v>0</v>
      </c>
    </row>
    <row r="11" spans="1:8" s="3" customFormat="1" ht="28.5" customHeight="1" thickBot="1" x14ac:dyDescent="0.25">
      <c r="A11" s="58" t="s">
        <v>58</v>
      </c>
      <c r="B11" s="59"/>
      <c r="C11" s="59"/>
      <c r="D11" s="59"/>
      <c r="E11" s="59"/>
      <c r="F11" s="59"/>
      <c r="G11" s="59"/>
      <c r="H11" s="60"/>
    </row>
    <row r="12" spans="1:8" s="18" customFormat="1" ht="30" customHeight="1" thickBot="1" x14ac:dyDescent="0.25">
      <c r="A12" s="27" t="s">
        <v>20</v>
      </c>
      <c r="B12" s="57" t="s">
        <v>6</v>
      </c>
      <c r="C12" s="57"/>
      <c r="D12" s="57"/>
      <c r="E12" s="57"/>
      <c r="F12" s="28"/>
      <c r="G12" s="28"/>
      <c r="H12" s="29"/>
    </row>
    <row r="13" spans="1:8" ht="15" customHeight="1" thickBot="1" x14ac:dyDescent="0.25">
      <c r="A13" s="7"/>
      <c r="B13" s="5"/>
      <c r="C13" s="4"/>
      <c r="D13" s="4"/>
      <c r="E13" s="4"/>
      <c r="F13" s="4"/>
      <c r="G13" s="4"/>
      <c r="H13" s="4"/>
    </row>
    <row r="14" spans="1:8" ht="15.75" thickBot="1" x14ac:dyDescent="0.25">
      <c r="A14" s="8"/>
      <c r="B14" s="21"/>
      <c r="C14" s="47" t="s">
        <v>0</v>
      </c>
      <c r="D14" s="48"/>
      <c r="E14" s="48"/>
      <c r="F14" s="48"/>
      <c r="G14" s="49"/>
      <c r="H14" s="35">
        <f>H5+H6+H7+H8+H9+H10</f>
        <v>0</v>
      </c>
    </row>
    <row r="15" spans="1:8" x14ac:dyDescent="0.2">
      <c r="A15" s="55"/>
      <c r="B15" s="55"/>
      <c r="C15" s="55"/>
      <c r="D15" s="55"/>
      <c r="E15" s="55"/>
      <c r="F15" s="55"/>
      <c r="G15" s="55"/>
      <c r="H15" s="56"/>
    </row>
    <row r="16" spans="1:8" s="18" customFormat="1" ht="15.75" x14ac:dyDescent="0.2">
      <c r="A16" s="31" t="s">
        <v>37</v>
      </c>
      <c r="B16" s="31"/>
      <c r="C16" s="31"/>
      <c r="D16" s="31"/>
      <c r="E16" s="31"/>
      <c r="F16" s="31"/>
      <c r="G16" s="31"/>
      <c r="H16" s="31"/>
    </row>
    <row r="17" spans="1:8" s="18" customFormat="1" ht="33.75" customHeight="1" x14ac:dyDescent="0.2">
      <c r="A17" s="61" t="s">
        <v>38</v>
      </c>
      <c r="B17" s="62"/>
      <c r="C17" s="62"/>
      <c r="D17" s="62"/>
      <c r="E17" s="62"/>
      <c r="F17" s="62"/>
      <c r="G17" s="62"/>
      <c r="H17" s="62"/>
    </row>
    <row r="18" spans="1:8" s="18" customFormat="1" ht="16.5" customHeight="1" x14ac:dyDescent="0.2">
      <c r="A18" s="65" t="s">
        <v>21</v>
      </c>
      <c r="B18" s="66"/>
      <c r="C18" s="66"/>
      <c r="D18" s="66"/>
      <c r="E18" s="66"/>
      <c r="F18" s="66"/>
      <c r="G18" s="66"/>
      <c r="H18" s="43"/>
    </row>
    <row r="19" spans="1:8" s="18" customFormat="1" ht="16.5" customHeight="1" x14ac:dyDescent="0.2">
      <c r="A19" s="65" t="s">
        <v>22</v>
      </c>
      <c r="B19" s="66"/>
      <c r="C19" s="66"/>
      <c r="D19" s="66"/>
      <c r="E19" s="66"/>
      <c r="F19" s="66"/>
      <c r="G19" s="66"/>
      <c r="H19" s="43"/>
    </row>
    <row r="20" spans="1:8" s="18" customFormat="1" ht="16.5" customHeight="1" x14ac:dyDescent="0.2">
      <c r="A20" s="65" t="s">
        <v>23</v>
      </c>
      <c r="B20" s="66"/>
      <c r="C20" s="66"/>
      <c r="D20" s="66"/>
      <c r="E20" s="66"/>
      <c r="F20" s="66"/>
      <c r="G20" s="66"/>
      <c r="H20" s="43"/>
    </row>
    <row r="21" spans="1:8" s="18" customFormat="1" ht="16.5" customHeight="1" x14ac:dyDescent="0.2">
      <c r="A21" s="67" t="s">
        <v>24</v>
      </c>
      <c r="B21" s="68"/>
      <c r="C21" s="68"/>
      <c r="D21" s="68"/>
      <c r="E21" s="68"/>
      <c r="F21" s="68"/>
      <c r="G21" s="68"/>
      <c r="H21" s="44">
        <f>SUM(H18:H20)</f>
        <v>0</v>
      </c>
    </row>
    <row r="22" spans="1:8" s="18" customFormat="1" ht="15.75" x14ac:dyDescent="0.2">
      <c r="A22" s="31" t="s">
        <v>25</v>
      </c>
      <c r="B22" s="31"/>
      <c r="C22" s="31"/>
      <c r="D22" s="31"/>
      <c r="E22" s="31"/>
      <c r="F22" s="31"/>
      <c r="G22" s="31"/>
      <c r="H22" s="31"/>
    </row>
    <row r="23" spans="1:8" s="18" customFormat="1" ht="14.25" x14ac:dyDescent="0.2">
      <c r="A23" s="32" t="s">
        <v>26</v>
      </c>
      <c r="B23" s="32"/>
      <c r="C23" s="32"/>
      <c r="D23" s="32"/>
      <c r="E23" s="32"/>
      <c r="F23" s="32"/>
      <c r="G23" s="32"/>
      <c r="H23" s="32"/>
    </row>
    <row r="24" spans="1:8" s="18" customFormat="1" ht="14.25" x14ac:dyDescent="0.2">
      <c r="A24" s="32" t="s">
        <v>27</v>
      </c>
      <c r="B24" s="32"/>
      <c r="C24" s="32"/>
      <c r="D24" s="32"/>
      <c r="E24" s="32"/>
      <c r="F24" s="32"/>
      <c r="G24" s="32"/>
      <c r="H24" s="32"/>
    </row>
    <row r="25" spans="1:8" s="18" customFormat="1" ht="14.25" x14ac:dyDescent="0.2">
      <c r="A25" s="32" t="s">
        <v>28</v>
      </c>
      <c r="B25" s="32"/>
      <c r="C25" s="32"/>
      <c r="D25" s="32"/>
      <c r="E25" s="32"/>
      <c r="F25" s="32"/>
      <c r="G25" s="32"/>
      <c r="H25" s="32"/>
    </row>
    <row r="26" spans="1:8" s="18" customFormat="1" ht="14.25" x14ac:dyDescent="0.2">
      <c r="A26" s="32" t="s">
        <v>29</v>
      </c>
      <c r="B26" s="32"/>
      <c r="C26" s="32"/>
      <c r="D26" s="32"/>
      <c r="E26" s="32"/>
      <c r="F26" s="32"/>
      <c r="G26" s="32"/>
      <c r="H26" s="32"/>
    </row>
    <row r="27" spans="1:8" s="18" customFormat="1" ht="14.25" x14ac:dyDescent="0.2">
      <c r="A27" s="32" t="s">
        <v>30</v>
      </c>
      <c r="B27" s="32"/>
      <c r="C27" s="32"/>
      <c r="D27" s="32"/>
      <c r="E27" s="32"/>
      <c r="F27" s="32"/>
      <c r="G27" s="32"/>
      <c r="H27" s="32"/>
    </row>
    <row r="28" spans="1:8" s="18" customFormat="1" ht="14.25" x14ac:dyDescent="0.2">
      <c r="A28" s="32" t="s">
        <v>31</v>
      </c>
      <c r="B28" s="32"/>
      <c r="C28" s="32"/>
      <c r="D28" s="32"/>
      <c r="E28" s="32"/>
      <c r="F28" s="32"/>
      <c r="G28" s="32"/>
      <c r="H28" s="32"/>
    </row>
    <row r="29" spans="1:8" s="18" customFormat="1" ht="14.25" x14ac:dyDescent="0.2">
      <c r="A29" s="32" t="s">
        <v>32</v>
      </c>
      <c r="B29" s="32"/>
      <c r="C29" s="32"/>
      <c r="D29" s="32"/>
      <c r="E29" s="32"/>
      <c r="F29" s="32"/>
      <c r="G29" s="32"/>
      <c r="H29" s="32"/>
    </row>
    <row r="30" spans="1:8" s="18" customFormat="1" ht="14.25" x14ac:dyDescent="0.2">
      <c r="A30" s="32" t="s">
        <v>33</v>
      </c>
      <c r="B30" s="32"/>
      <c r="C30" s="32"/>
      <c r="D30" s="32"/>
      <c r="E30" s="32"/>
      <c r="F30" s="32"/>
      <c r="G30" s="32"/>
      <c r="H30" s="32"/>
    </row>
    <row r="31" spans="1:8" s="18" customFormat="1" ht="15" x14ac:dyDescent="0.2">
      <c r="A31" s="34"/>
      <c r="B31" s="34"/>
      <c r="C31" s="34"/>
      <c r="D31" s="34"/>
      <c r="E31" s="34"/>
      <c r="F31" s="34"/>
      <c r="G31" s="34"/>
      <c r="H31" s="34"/>
    </row>
    <row r="32" spans="1:8" ht="14.25" x14ac:dyDescent="0.2">
      <c r="A32" s="36" t="s">
        <v>34</v>
      </c>
      <c r="B32" s="37"/>
      <c r="C32" s="37"/>
      <c r="D32" s="37"/>
      <c r="E32" s="37"/>
      <c r="F32" s="37"/>
      <c r="G32" s="37"/>
      <c r="H32" s="42">
        <f>H14</f>
        <v>0</v>
      </c>
    </row>
    <row r="33" spans="1:8" ht="6" customHeight="1" x14ac:dyDescent="0.2">
      <c r="A33" s="36"/>
      <c r="B33" s="36"/>
      <c r="C33" s="36"/>
      <c r="D33" s="36"/>
      <c r="E33" s="36"/>
      <c r="F33" s="36"/>
      <c r="G33" s="36"/>
      <c r="H33" s="38"/>
    </row>
    <row r="34" spans="1:8" ht="14.25" x14ac:dyDescent="0.2">
      <c r="A34" s="36" t="s">
        <v>35</v>
      </c>
      <c r="B34" s="36"/>
      <c r="C34" s="36"/>
      <c r="D34" s="36"/>
      <c r="E34" s="36"/>
      <c r="F34" s="36"/>
      <c r="G34" s="36"/>
      <c r="H34" s="39">
        <f>H21/2</f>
        <v>0</v>
      </c>
    </row>
    <row r="35" spans="1:8" ht="6" customHeight="1" x14ac:dyDescent="0.2">
      <c r="A35" s="36"/>
      <c r="B35" s="36"/>
      <c r="C35" s="36"/>
      <c r="D35" s="36"/>
      <c r="E35" s="36"/>
      <c r="F35" s="36"/>
      <c r="G35" s="36"/>
      <c r="H35" s="38"/>
    </row>
    <row r="36" spans="1:8" ht="15" x14ac:dyDescent="0.2">
      <c r="A36" s="32" t="s">
        <v>36</v>
      </c>
      <c r="B36" s="32"/>
      <c r="C36" s="32"/>
      <c r="D36" s="32"/>
      <c r="E36" s="32"/>
      <c r="F36" s="32"/>
      <c r="G36" s="32"/>
      <c r="H36" s="40">
        <f>IF(H32&gt;H34,H34,H32)</f>
        <v>0</v>
      </c>
    </row>
    <row r="37" spans="1:8" x14ac:dyDescent="0.2">
      <c r="A37" s="18"/>
      <c r="B37" s="1"/>
    </row>
    <row r="38" spans="1:8" ht="15" x14ac:dyDescent="0.2">
      <c r="A38" s="18"/>
      <c r="B38" s="34"/>
      <c r="C38" s="34"/>
      <c r="D38" s="34"/>
      <c r="E38" s="34"/>
      <c r="F38" s="34"/>
      <c r="G38" s="34"/>
      <c r="H38" s="34"/>
    </row>
    <row r="39" spans="1:8" ht="15.75" x14ac:dyDescent="0.2">
      <c r="A39" s="18"/>
      <c r="C39" s="41" t="s">
        <v>3</v>
      </c>
      <c r="D39" s="41"/>
      <c r="E39" s="63"/>
      <c r="F39" s="63"/>
      <c r="G39" s="63"/>
      <c r="H39" s="63"/>
    </row>
    <row r="40" spans="1:8" ht="15" x14ac:dyDescent="0.2">
      <c r="A40" s="18"/>
      <c r="C40" s="33"/>
      <c r="D40" s="33"/>
      <c r="E40" s="20"/>
      <c r="F40" s="20"/>
      <c r="G40" s="20"/>
      <c r="H40" s="20"/>
    </row>
    <row r="41" spans="1:8" ht="15.75" x14ac:dyDescent="0.2">
      <c r="A41" s="18"/>
      <c r="C41" s="41" t="s">
        <v>39</v>
      </c>
      <c r="D41" s="41"/>
      <c r="E41" s="63"/>
      <c r="F41" s="63"/>
      <c r="G41" s="63"/>
      <c r="H41" s="63"/>
    </row>
    <row r="42" spans="1:8" x14ac:dyDescent="0.2">
      <c r="A42" s="18"/>
      <c r="C42" s="18"/>
      <c r="E42" s="20"/>
      <c r="F42" s="20"/>
      <c r="G42" s="20"/>
      <c r="H42" s="20"/>
    </row>
    <row r="43" spans="1:8" ht="15.75" x14ac:dyDescent="0.2">
      <c r="A43" s="18"/>
      <c r="C43" s="41" t="s">
        <v>5</v>
      </c>
      <c r="D43" s="41"/>
      <c r="E43" s="63"/>
      <c r="F43" s="63"/>
      <c r="G43" s="63"/>
      <c r="H43" s="63"/>
    </row>
    <row r="44" spans="1:8" x14ac:dyDescent="0.2">
      <c r="A44" s="18"/>
      <c r="B44" s="18"/>
      <c r="C44" s="18"/>
      <c r="E44" s="18"/>
      <c r="F44" s="18"/>
      <c r="G44" s="18"/>
      <c r="H44" s="18"/>
    </row>
    <row r="45" spans="1:8" x14ac:dyDescent="0.2">
      <c r="A45" s="18"/>
      <c r="B45" s="18"/>
      <c r="C45" s="18"/>
      <c r="E45" s="64"/>
      <c r="F45" s="64"/>
      <c r="G45" s="64"/>
      <c r="H45" s="64"/>
    </row>
    <row r="46" spans="1:8" x14ac:dyDescent="0.2">
      <c r="A46" s="18"/>
      <c r="C46" s="18"/>
      <c r="E46" s="18"/>
      <c r="F46" s="18"/>
      <c r="G46" s="18"/>
      <c r="H46" s="18"/>
    </row>
    <row r="47" spans="1:8" x14ac:dyDescent="0.2">
      <c r="A47" s="18"/>
      <c r="C47" s="18"/>
      <c r="E47" s="18"/>
      <c r="F47" s="18"/>
      <c r="G47" s="18"/>
      <c r="H47" s="18"/>
    </row>
    <row r="48" spans="1:8" x14ac:dyDescent="0.2">
      <c r="A48" s="18"/>
      <c r="C48" s="18"/>
      <c r="E48" s="18"/>
      <c r="F48" s="18"/>
      <c r="G48" s="18"/>
      <c r="H48" s="18"/>
    </row>
    <row r="49" spans="1:8" x14ac:dyDescent="0.2">
      <c r="A49" s="18"/>
      <c r="C49" s="18"/>
      <c r="E49" s="18"/>
      <c r="F49" s="18"/>
      <c r="G49" s="18"/>
      <c r="H49" s="18"/>
    </row>
    <row r="312" x14ac:dyDescent="0.2"/>
  </sheetData>
  <sheetProtection algorithmName="SHA-512" hashValue="QGI3G9aVOVpI17+4AANqRFNiAWYKxkjQc0HotKHVFe+ZRpBfnT+Xyvy4I+UkLYIB0oIvMlHnr/8DPk+OWAlWxQ==" saltValue="ibclsiX06N5HvMCtM0E+Rg==" spinCount="100000" sheet="1" objects="1" scenarios="1"/>
  <mergeCells count="16">
    <mergeCell ref="A17:H17"/>
    <mergeCell ref="E39:H39"/>
    <mergeCell ref="E41:H41"/>
    <mergeCell ref="E43:H43"/>
    <mergeCell ref="E45:H45"/>
    <mergeCell ref="A18:G18"/>
    <mergeCell ref="A19:G19"/>
    <mergeCell ref="A20:G20"/>
    <mergeCell ref="A21:G21"/>
    <mergeCell ref="C14:G14"/>
    <mergeCell ref="A4:B4"/>
    <mergeCell ref="A5:A10"/>
    <mergeCell ref="A3:H3"/>
    <mergeCell ref="A15:H15"/>
    <mergeCell ref="B12:E12"/>
    <mergeCell ref="A11:H11"/>
  </mergeCells>
  <phoneticPr fontId="1"/>
  <hyperlinks>
    <hyperlink ref="B12:E12" r:id="rId1" display="http://www.designlights.org/" xr:uid="{00000000-0004-0000-0000-000000000000}"/>
  </hyperlinks>
  <printOptions horizontalCentered="1"/>
  <pageMargins left="0.62" right="0.37" top="0.6" bottom="0.33" header="0.38" footer="0.55000000000000004"/>
  <pageSetup scale="47" orientation="portrait" r:id="rId2"/>
  <headerFooter alignWithMargins="0">
    <oddFooter>&amp;L&amp;"Arial,Regular"&amp;8A mark of the Province of Ontario protected under Canadian trademark law. 
Used under sublicence.
&amp;XOM&amp;XOfficial Mark of the Independent Electricity System Operator.  Used under licence.
&amp;CV7.0&amp;RPage 1 of 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
  <sheetViews>
    <sheetView workbookViewId="0">
      <selection activeCell="A9" sqref="A9"/>
    </sheetView>
  </sheetViews>
  <sheetFormatPr defaultRowHeight="12.75" x14ac:dyDescent="0.2"/>
  <cols>
    <col min="1" max="1" width="149.125" bestFit="1" customWidth="1"/>
    <col min="18" max="19" width="9" customWidth="1"/>
  </cols>
  <sheetData>
    <row r="1" spans="1:20" x14ac:dyDescent="0.2">
      <c r="A1" s="46" t="s">
        <v>71</v>
      </c>
      <c r="T1" s="45"/>
    </row>
  </sheetData>
  <hyperlinks>
    <hyperlink ref="A1" r:id="rId1" tooltip="click to email retrofit@ieso.ca"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B7"/>
  <sheetViews>
    <sheetView workbookViewId="0">
      <selection activeCell="B6" sqref="B6"/>
    </sheetView>
  </sheetViews>
  <sheetFormatPr defaultRowHeight="12.75" x14ac:dyDescent="0.2"/>
  <cols>
    <col min="1" max="1" width="14.375" bestFit="1" customWidth="1"/>
  </cols>
  <sheetData>
    <row r="2" spans="1:2" x14ac:dyDescent="0.2">
      <c r="A2" t="s">
        <v>7</v>
      </c>
      <c r="B2" s="11">
        <v>7</v>
      </c>
    </row>
    <row r="3" spans="1:2" x14ac:dyDescent="0.2">
      <c r="A3" s="10" t="s">
        <v>9</v>
      </c>
      <c r="B3" s="12" t="s">
        <v>65</v>
      </c>
    </row>
    <row r="4" spans="1:2" x14ac:dyDescent="0.2">
      <c r="A4" s="10" t="s">
        <v>10</v>
      </c>
      <c r="B4" s="13">
        <v>1</v>
      </c>
    </row>
    <row r="5" spans="1:2" x14ac:dyDescent="0.2">
      <c r="A5" s="10" t="s">
        <v>11</v>
      </c>
      <c r="B5" s="13">
        <v>2019</v>
      </c>
    </row>
    <row r="6" spans="1:2" x14ac:dyDescent="0.2">
      <c r="A6" s="10"/>
    </row>
    <row r="7" spans="1:2" ht="18" x14ac:dyDescent="0.25">
      <c r="A7" s="9" t="s">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E9"/>
  <sheetViews>
    <sheetView workbookViewId="0">
      <selection activeCell="E5" sqref="E5"/>
    </sheetView>
  </sheetViews>
  <sheetFormatPr defaultColWidth="9" defaultRowHeight="12.75" x14ac:dyDescent="0.2"/>
  <cols>
    <col min="1" max="1" width="13.75" style="16" bestFit="1" customWidth="1"/>
    <col min="2" max="2" width="9.75" style="16" bestFit="1" customWidth="1"/>
    <col min="3" max="3" width="21.5" style="16" bestFit="1" customWidth="1"/>
    <col min="4" max="4" width="25.75" style="16" bestFit="1" customWidth="1"/>
    <col min="5" max="5" width="53.25" style="16" bestFit="1" customWidth="1"/>
    <col min="6" max="16384" width="9" style="16"/>
  </cols>
  <sheetData>
    <row r="1" spans="1:5" x14ac:dyDescent="0.2">
      <c r="A1" s="15" t="s">
        <v>12</v>
      </c>
      <c r="B1" s="15" t="s">
        <v>13</v>
      </c>
      <c r="C1" s="15" t="s">
        <v>14</v>
      </c>
      <c r="D1" s="15" t="s">
        <v>15</v>
      </c>
      <c r="E1" s="15" t="s">
        <v>16</v>
      </c>
    </row>
    <row r="2" spans="1:5" x14ac:dyDescent="0.2">
      <c r="A2" s="19">
        <v>7</v>
      </c>
      <c r="B2" s="17">
        <v>42083</v>
      </c>
      <c r="C2" s="16" t="s">
        <v>59</v>
      </c>
      <c r="D2" s="16" t="s">
        <v>60</v>
      </c>
      <c r="E2" s="16" t="s">
        <v>61</v>
      </c>
    </row>
    <row r="3" spans="1:5" x14ac:dyDescent="0.2">
      <c r="A3" s="19">
        <v>7</v>
      </c>
      <c r="B3" s="17">
        <v>42083</v>
      </c>
      <c r="C3" s="16" t="s">
        <v>62</v>
      </c>
      <c r="D3" s="16" t="s">
        <v>63</v>
      </c>
      <c r="E3" s="16" t="s">
        <v>64</v>
      </c>
    </row>
    <row r="4" spans="1:5" x14ac:dyDescent="0.2">
      <c r="A4" s="19">
        <v>7.1</v>
      </c>
      <c r="B4" s="17">
        <v>42567</v>
      </c>
      <c r="C4" s="16" t="s">
        <v>67</v>
      </c>
      <c r="D4" s="16" t="s">
        <v>60</v>
      </c>
      <c r="E4" s="16" t="s">
        <v>68</v>
      </c>
    </row>
    <row r="5" spans="1:5" x14ac:dyDescent="0.2">
      <c r="A5" s="19"/>
      <c r="B5" s="17"/>
    </row>
    <row r="6" spans="1:5" x14ac:dyDescent="0.2">
      <c r="A6" s="19"/>
      <c r="B6" s="17"/>
    </row>
    <row r="7" spans="1:5" x14ac:dyDescent="0.2">
      <c r="A7" s="19"/>
      <c r="B7" s="17"/>
    </row>
    <row r="8" spans="1:5" x14ac:dyDescent="0.2">
      <c r="A8" s="19"/>
      <c r="B8" s="17"/>
    </row>
    <row r="9" spans="1:5" x14ac:dyDescent="0.2">
      <c r="A9" s="19"/>
      <c r="B9"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Lighting Eligible Measures List</vt:lpstr>
      <vt:lpstr>Accessibility Disclaimer</vt:lpstr>
      <vt:lpstr>Version Control </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2020-07-09T15:37:52Z</cp:lastPrinted>
  <dcterms:created xsi:type="dcterms:W3CDTF">2006-11-22T17:43:49Z</dcterms:created>
  <dcterms:modified xsi:type="dcterms:W3CDTF">2021-01-05T14:58:03Z</dcterms:modified>
</cp:coreProperties>
</file>