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ate1904="1" codeName="ThisWorkbook" defaultThemeVersion="124226"/>
  <mc:AlternateContent xmlns:mc="http://schemas.openxmlformats.org/markup-compatibility/2006">
    <mc:Choice Requires="x15">
      <x15ac:absPath xmlns:x15ac="http://schemas.microsoft.com/office/spreadsheetml/2010/11/ac" url="C:\Users\Keith\Desktop\IESO\New Framework\worksheets\Exempt Retrofit worksheets\"/>
    </mc:Choice>
  </mc:AlternateContent>
  <xr:revisionPtr revIDLastSave="0" documentId="13_ncr:1_{3AAA8CD5-74D3-4FA5-B232-312F6394AF09}" xr6:coauthVersionLast="45" xr6:coauthVersionMax="45" xr10:uidLastSave="{00000000-0000-0000-0000-000000000000}"/>
  <workbookProtection workbookAlgorithmName="SHA-512" workbookHashValue="7BU2CnNVSZh6zGueNZ/70OMJz2IP/Xgism/I3kDz+fWMoBjOdTURPJYqDGSWSwAD+fe8Wo31DYcRavHKx1njWw==" workbookSaltValue="skWrw0mflNyksngn7MsDsQ==" workbookSpinCount="100000" lockStructure="1"/>
  <bookViews>
    <workbookView xWindow="-120" yWindow="-120" windowWidth="29040" windowHeight="15840" tabRatio="500" xr2:uid="{00000000-000D-0000-FFFF-FFFF00000000}"/>
  </bookViews>
  <sheets>
    <sheet name="Lighting Eligible Measures List" sheetId="1" r:id="rId1"/>
    <sheet name="Accessibility Disclaimer" sheetId="4" r:id="rId2"/>
    <sheet name="Version Control " sheetId="2" state="hidden" r:id="rId3"/>
    <sheet name="Revision History" sheetId="3" state="hidden" r:id="rId4"/>
  </sheets>
  <calcPr calcId="181029"/>
</workbook>
</file>

<file path=xl/calcChain.xml><?xml version="1.0" encoding="utf-8"?>
<calcChain xmlns="http://schemas.openxmlformats.org/spreadsheetml/2006/main">
  <c r="H5" i="1" l="1"/>
  <c r="H6" i="1"/>
  <c r="H7" i="1"/>
  <c r="H8" i="1"/>
  <c r="H9" i="1"/>
  <c r="H10" i="1"/>
  <c r="H21" i="1" l="1"/>
  <c r="H34" i="1" s="1"/>
  <c r="H14" i="1" l="1"/>
  <c r="H32" i="1" s="1"/>
  <c r="H36" i="1" s="1"/>
</calcChain>
</file>

<file path=xl/sharedStrings.xml><?xml version="1.0" encoding="utf-8"?>
<sst xmlns="http://schemas.openxmlformats.org/spreadsheetml/2006/main" count="74" uniqueCount="72">
  <si>
    <t>TOTAL PARTICIPANT INCENTIVE REQUESTED</t>
  </si>
  <si>
    <t>Unit Participant Incentive</t>
  </si>
  <si>
    <t>Total Participant Incentive</t>
  </si>
  <si>
    <t>Name of Applicant:</t>
  </si>
  <si>
    <t>Quantity</t>
  </si>
  <si>
    <t>Building Address:</t>
  </si>
  <si>
    <t>http://www.designlights.org/</t>
  </si>
  <si>
    <t xml:space="preserve">Version Number </t>
  </si>
  <si>
    <r>
      <t>Make sure to update the version number on the</t>
    </r>
    <r>
      <rPr>
        <b/>
        <sz val="14"/>
        <color rgb="FFFF0000"/>
        <rFont val="Verdana"/>
        <family val="2"/>
      </rPr>
      <t xml:space="preserve"> footer</t>
    </r>
    <r>
      <rPr>
        <sz val="14"/>
        <color rgb="FFFF0000"/>
        <rFont val="Verdana"/>
        <family val="2"/>
      </rPr>
      <t xml:space="preserve"> as there is no Excel function that can currently do this automatically </t>
    </r>
  </si>
  <si>
    <t>Month</t>
  </si>
  <si>
    <t xml:space="preserve">Day </t>
  </si>
  <si>
    <t xml:space="preserve">Year </t>
  </si>
  <si>
    <t>Version Number</t>
  </si>
  <si>
    <t>Date</t>
  </si>
  <si>
    <t>Revision Type</t>
  </si>
  <si>
    <t>Tab</t>
  </si>
  <si>
    <t>Details</t>
  </si>
  <si>
    <t>Assumed Base Case</t>
  </si>
  <si>
    <t>Manufacturer Name/Model #</t>
  </si>
  <si>
    <t>LED EXTERIOR AREA LIGHTS</t>
  </si>
  <si>
    <r>
      <rPr>
        <vertAlign val="superscript"/>
        <sz val="9"/>
        <rFont val="Arial"/>
        <family val="2"/>
      </rPr>
      <t>1</t>
    </r>
    <r>
      <rPr>
        <sz val="9"/>
        <rFont val="Arial"/>
        <family val="2"/>
      </rPr>
      <t xml:space="preserve"> Design Lights Consortium</t>
    </r>
  </si>
  <si>
    <t>1. Estimated costs of the equipment purchased and installed</t>
  </si>
  <si>
    <t>2. Estimated costs of labour for the installation of the equipment by suppliers</t>
  </si>
  <si>
    <t>3. Estimated costs to dispose of or decommission the replaced equipment</t>
  </si>
  <si>
    <t>TOTAL ELIGIBLE COSTS FOR THE PROJECT:</t>
  </si>
  <si>
    <t>For certainty, costs which are not eligible to be included in Eligible Costs include:</t>
  </si>
  <si>
    <t>(i)  any costs that are not third party costs or that are internal costs of the Participant, including costs of the Participant’s labour, service, administration or overhead;</t>
  </si>
  <si>
    <t>(ii)  financing costs of the Participant;</t>
  </si>
  <si>
    <t>(iii)  related insurance costs of the Participant;</t>
  </si>
  <si>
    <t>(iv)  costs associated with post-installation maintenance or service contracts;</t>
  </si>
  <si>
    <t>(v)  costs of spare parts, spare equipment or other inventories;</t>
  </si>
  <si>
    <t>(vi)  purchase or lease of tools for installation of equipment;</t>
  </si>
  <si>
    <t>(vii)  HST; or</t>
  </si>
  <si>
    <t>(viii)  a portion of the costs of Eligible Measures that have been or will be received from financial incentives generally funded by energy ratepayers or tax payers in the Province of Ontario</t>
  </si>
  <si>
    <t>1.  Total Calculated Participant Incentive</t>
  </si>
  <si>
    <t>2. Maximum Allowable Participant Incentive (50% of Total Eligible Costs for the Project)</t>
  </si>
  <si>
    <t>3. Estimated Participant Incentive Amount (based on lesser of 50% of Total Eligible Costs for the Project or Total Calculated Participant Incentive)</t>
  </si>
  <si>
    <t>PROJECT COST BREAKDOWN</t>
  </si>
  <si>
    <t xml:space="preserve">Costs which are eligible to be included in determining applicable Participant Incentives must be costs of 3rd party suppliers directly related to the procurement and implementation of the Eligible Measures and are limited to the </t>
  </si>
  <si>
    <t>Company Name:</t>
  </si>
  <si>
    <t>$25 per LED fixture</t>
  </si>
  <si>
    <t>$50 per LED fixture</t>
  </si>
  <si>
    <t>$75 per LED fixture</t>
  </si>
  <si>
    <t>$110 per LED fixture</t>
  </si>
  <si>
    <t>$70 per LED fixture</t>
  </si>
  <si>
    <t>$275 per LED fixture</t>
  </si>
  <si>
    <r>
      <t>Products must be listed and approved by Design Lights Consortium</t>
    </r>
    <r>
      <rPr>
        <vertAlign val="superscript"/>
        <sz val="9"/>
        <rFont val="Arial"/>
        <family val="2"/>
      </rPr>
      <t>1</t>
    </r>
    <r>
      <rPr>
        <sz val="9"/>
        <rFont val="Arial"/>
        <family val="2"/>
      </rPr>
      <t xml:space="preserve"> (DLC) and classified under the following primary use categories: 
● Outdoor Pole / Arm-mounted Area and Roadway Luminaires 
● Outdoor Pole / Arm-mounted Decorative Luminaires
● Outdoor Wall-mounted Area Luminaires
● Parking Garage Luminaires
● Fuel Pump Canopy Luminaires
● Architectural Flood and Spot Luminaires
</t>
    </r>
  </si>
  <si>
    <t>LED fixture (≤300W)
&gt;20,000 lumens</t>
  </si>
  <si>
    <t>LED fixture (≤200W)
&gt;12,000 lumens</t>
  </si>
  <si>
    <t>LED fixture (≤120W)
&gt;5,700 lumens</t>
  </si>
  <si>
    <t>LED fixture ( ≤60W)
&gt;2,850 lumens</t>
  </si>
  <si>
    <t>50 to 75W Exterior Lamp Wattage</t>
  </si>
  <si>
    <t>100 to 175W Exterior  Lamp Wattage</t>
  </si>
  <si>
    <t>200 to 250W Exterior  Lamp Wattage</t>
  </si>
  <si>
    <t>400 to 450W Exterior  Lamp Wattage</t>
  </si>
  <si>
    <t>750 to 1000W Exterior  Lamp Wattage</t>
  </si>
  <si>
    <r>
      <t xml:space="preserve">LED fixture (≤530W)
</t>
    </r>
    <r>
      <rPr>
        <sz val="9"/>
        <rFont val="Calibri"/>
        <family val="2"/>
      </rPr>
      <t>≥</t>
    </r>
    <r>
      <rPr>
        <sz val="9"/>
        <rFont val="Arial"/>
        <family val="2"/>
      </rPr>
      <t>30,000 lumens</t>
    </r>
  </si>
  <si>
    <r>
      <t xml:space="preserve">LED fixture (≤30W)
</t>
    </r>
    <r>
      <rPr>
        <sz val="9"/>
        <rFont val="Calibri"/>
        <family val="2"/>
      </rPr>
      <t>≥40</t>
    </r>
    <r>
      <rPr>
        <sz val="9"/>
        <rFont val="Arial"/>
        <family val="2"/>
      </rPr>
      <t>0 lumens</t>
    </r>
  </si>
  <si>
    <t xml:space="preserve">
Note: If a fixture fits outside of the assumed base case ranges then the IESO has discretion on which incentive is applicable as long as the decision is justifiable.</t>
  </si>
  <si>
    <t>Update</t>
  </si>
  <si>
    <t>Lighting Eligible Measures List</t>
  </si>
  <si>
    <t>Removed LDC language and included Retrofit portal note.</t>
  </si>
  <si>
    <t>Formatting</t>
  </si>
  <si>
    <t>Version Control</t>
  </si>
  <si>
    <t>Version Control updated. Version: 7.0 Date: April 1, 2019</t>
  </si>
  <si>
    <t xml:space="preserve">April </t>
  </si>
  <si>
    <t>Existing lamp/fixture type
/ Nominal Lamp wattage</t>
  </si>
  <si>
    <t>Clarification</t>
  </si>
  <si>
    <t>Clarification language and baseline input</t>
  </si>
  <si>
    <t>Version 7.1 - Retrofit Program - Exterior Lighting Eligible Measures - August 31, 2020</t>
  </si>
  <si>
    <r>
      <t xml:space="preserve">All technologies must meet applicable Code, standard and regulatory requirements including, but not limited to, CSA/cUL.  It is the Applicant's responsibility to ensure that the technology is suitable (properly sized, etc.) to its intended application and to confirm that light levels of the energy efficient design meet the minimum regulatory requirements and the suggested levels for the proposed use of the space.  All products must be legal for sale in Canada.  All lighting measures are meant for one to one replacements. Interior lighting redesigns where spaces are over or under lit according to good professional practice or lighting design for a new space are recommended to go through the Custom approach.  All wattages indicated on this worksheet are nominal wattages unless otherwise noted. Applicants </t>
    </r>
    <r>
      <rPr>
        <b/>
        <u/>
        <sz val="12"/>
        <rFont val="Arial"/>
        <family val="2"/>
      </rPr>
      <t>must confirm base cases</t>
    </r>
    <r>
      <rPr>
        <sz val="12"/>
        <rFont val="Arial"/>
        <family val="2"/>
      </rPr>
      <t xml:space="preserve"> with the Technical Reviewer.
INSTRUCTIONS:
In order to calculate the Participant Incentive amount, enter the number of units to be installed in the 'Quantity' column and the 'Total Participant Incentive' column will automatically populate based on this information.  The model number and manufacturer must also be clearly indicated for each measure in the 'Model #' and 'Manufacturer' columns. The sum of the 'Total Participant Incentive' amounts will be displayed in the 'TOTAL PARTICIPANT INCENTIVE REQUESTED' field at the bottom of the worksheet.  
In order to receive your Participant Incentive payment, invoices showing proof of payment must be submitted to the IESO.  It is recommended 
that you provide manufacturer technical specification sheets demonstrating that the equipment meets the program requirements.  You may be 
required to provide additional information in connection with your Project in order for your Application to be approved.
</t>
    </r>
    <r>
      <rPr>
        <b/>
        <sz val="12"/>
        <rFont val="Arial"/>
        <family val="2"/>
      </rPr>
      <t>Note:</t>
    </r>
    <r>
      <rPr>
        <sz val="12"/>
        <rFont val="Arial"/>
        <family val="2"/>
      </rPr>
      <t xml:space="preserve"> This worksheet is intended for Participants’ information purposes only and is not binding on the IESO.  Per the Program Requirements and Participant Agreement for the Retrofit Program, the Estimated Participant Incentives will be calculated through the online Retrofit Portal.</t>
    </r>
  </si>
  <si>
    <r>
      <t xml:space="preserve">This is a locked, fillable form and not all of the content in this document may be captured by a screen-reading device. If you require additional assistance to complete and submit this form, please contact </t>
    </r>
    <r>
      <rPr>
        <u/>
        <sz val="10"/>
        <color rgb="FF2E813E"/>
        <rFont val="Arial"/>
        <family val="2"/>
      </rPr>
      <t>retrofit@ieso.ca</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</si>
</sst>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0.0"/>
    <numFmt numFmtId="166" formatCode="0.0_);\(0.0\)"/>
    <numFmt numFmtId="167" formatCode="_(* #,##0.0_);_(* \(#,##0.0\);_(* &quot;-&quot;??_);_(@_)"/>
  </numFmts>
  <fonts count="26" x14ac:knownFonts="1">
    <font>
      <sz val="10"/>
      <name val="Verdana"/>
    </font>
    <font>
      <sz val="8"/>
      <name val="Verdana"/>
      <family val="2"/>
    </font>
    <font>
      <b/>
      <sz val="10"/>
      <color indexed="9"/>
      <name val="Arial"/>
      <family val="2"/>
    </font>
    <font>
      <sz val="8"/>
      <name val="Arial"/>
      <family val="2"/>
    </font>
    <font>
      <b/>
      <sz val="10"/>
      <name val="Arial"/>
      <family val="2"/>
    </font>
    <font>
      <u/>
      <sz val="10"/>
      <color indexed="12"/>
      <name val="Arial"/>
      <family val="2"/>
    </font>
    <font>
      <sz val="9"/>
      <name val="Arial"/>
      <family val="2"/>
    </font>
    <font>
      <vertAlign val="superscript"/>
      <sz val="9"/>
      <name val="Arial"/>
      <family val="2"/>
    </font>
    <font>
      <sz val="10"/>
      <name val="Verdana"/>
      <family val="2"/>
    </font>
    <font>
      <sz val="12"/>
      <name val="Arial"/>
      <family val="2"/>
    </font>
    <font>
      <b/>
      <sz val="12"/>
      <name val="Arial"/>
      <family val="2"/>
    </font>
    <font>
      <u/>
      <sz val="10"/>
      <color theme="10"/>
      <name val="Arial"/>
      <family val="2"/>
    </font>
    <font>
      <sz val="14"/>
      <color rgb="FFFF0000"/>
      <name val="Verdana"/>
      <family val="2"/>
    </font>
    <font>
      <b/>
      <sz val="14"/>
      <color rgb="FFFF0000"/>
      <name val="Verdana"/>
      <family val="2"/>
    </font>
    <font>
      <sz val="22"/>
      <color theme="0" tint="-0.34998626667073579"/>
      <name val="Helvetica"/>
    </font>
    <font>
      <sz val="10"/>
      <name val="Verdana"/>
      <family val="2"/>
    </font>
    <font>
      <sz val="11"/>
      <name val="Arial"/>
      <family val="2"/>
    </font>
    <font>
      <sz val="10"/>
      <name val="Arial"/>
      <family val="2"/>
    </font>
    <font>
      <sz val="11"/>
      <name val="Verdana"/>
      <family val="2"/>
    </font>
    <font>
      <b/>
      <sz val="11"/>
      <name val="Arial"/>
      <family val="2"/>
    </font>
    <font>
      <b/>
      <sz val="10"/>
      <name val="Verdana"/>
      <family val="2"/>
    </font>
    <font>
      <sz val="12"/>
      <name val="Verdana"/>
      <family val="2"/>
    </font>
    <font>
      <sz val="10"/>
      <name val="Verdana"/>
      <family val="2"/>
    </font>
    <font>
      <sz val="9"/>
      <name val="Calibri"/>
      <family val="2"/>
    </font>
    <font>
      <b/>
      <u/>
      <sz val="12"/>
      <name val="Arial"/>
      <family val="2"/>
    </font>
    <font>
      <u/>
      <sz val="10"/>
      <color rgb="FF2E813E"/>
      <name val="Arial"/>
      <family val="2"/>
    </font>
  </fonts>
  <fills count="4">
    <fill>
      <patternFill patternType="none"/>
    </fill>
    <fill>
      <patternFill patternType="gray125"/>
    </fill>
    <fill>
      <patternFill patternType="solid">
        <fgColor rgb="FFFFFF00"/>
        <bgColor indexed="64"/>
      </patternFill>
    </fill>
    <fill>
      <patternFill patternType="solid">
        <fgColor indexed="43"/>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5" fillId="0" borderId="0" applyNumberFormat="0" applyFill="0" applyBorder="0" applyAlignment="0" applyProtection="0">
      <alignment vertical="top"/>
      <protection locked="0"/>
    </xf>
    <xf numFmtId="0" fontId="8" fillId="0" borderId="0"/>
    <xf numFmtId="44" fontId="8" fillId="0" borderId="0" applyFont="0" applyFill="0" applyBorder="0" applyAlignment="0" applyProtection="0"/>
    <xf numFmtId="43" fontId="15" fillId="0" borderId="0" applyFont="0" applyFill="0" applyBorder="0" applyAlignment="0" applyProtection="0"/>
    <xf numFmtId="44" fontId="22" fillId="0" borderId="0" applyFont="0" applyFill="0" applyBorder="0" applyAlignment="0" applyProtection="0"/>
  </cellStyleXfs>
  <cellXfs count="69">
    <xf numFmtId="0" fontId="0" fillId="0" borderId="0" xfId="0"/>
    <xf numFmtId="0" fontId="0" fillId="0" borderId="0" xfId="0" applyAlignment="1" applyProtection="1">
      <alignment vertical="center"/>
    </xf>
    <xf numFmtId="0" fontId="2" fillId="0" borderId="0" xfId="0" applyFont="1" applyFill="1" applyAlignment="1" applyProtection="1">
      <alignment vertical="center"/>
    </xf>
    <xf numFmtId="0" fontId="8" fillId="0" borderId="0" xfId="0" applyFont="1" applyAlignment="1" applyProtection="1">
      <alignment vertical="center"/>
    </xf>
    <xf numFmtId="0" fontId="0" fillId="0" borderId="0" xfId="0" applyBorder="1" applyAlignment="1" applyProtection="1">
      <alignment vertical="center" wrapText="1"/>
    </xf>
    <xf numFmtId="0" fontId="0" fillId="0" borderId="0" xfId="0"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3" fillId="0" borderId="0" xfId="0" applyFont="1" applyBorder="1" applyAlignment="1" applyProtection="1">
      <alignment horizontal="left" vertical="center" wrapText="1"/>
    </xf>
    <xf numFmtId="0" fontId="0" fillId="0" borderId="0" xfId="0" applyBorder="1" applyAlignment="1" applyProtection="1">
      <alignment vertical="center"/>
    </xf>
    <xf numFmtId="0" fontId="12" fillId="0" borderId="0" xfId="0" applyFont="1"/>
    <xf numFmtId="0" fontId="8" fillId="0" borderId="0" xfId="0" applyFont="1"/>
    <xf numFmtId="166" fontId="8" fillId="2" borderId="0" xfId="0" applyNumberFormat="1" applyFont="1" applyFill="1"/>
    <xf numFmtId="165" fontId="8" fillId="2" borderId="0" xfId="0" applyNumberFormat="1" applyFont="1" applyFill="1"/>
    <xf numFmtId="1" fontId="8" fillId="2" borderId="0" xfId="0" applyNumberFormat="1" applyFont="1" applyFill="1"/>
    <xf numFmtId="0" fontId="14" fillId="0" borderId="0" xfId="0" applyFont="1" applyAlignment="1" applyProtection="1">
      <alignment vertical="center"/>
    </xf>
    <xf numFmtId="0" fontId="8" fillId="2" borderId="0" xfId="2" applyFill="1"/>
    <xf numFmtId="0" fontId="8" fillId="0" borderId="0" xfId="2"/>
    <xf numFmtId="15" fontId="8" fillId="0" borderId="0" xfId="2" applyNumberFormat="1"/>
    <xf numFmtId="0" fontId="0" fillId="0" borderId="0" xfId="0" applyAlignment="1" applyProtection="1">
      <alignment vertical="center"/>
    </xf>
    <xf numFmtId="167" fontId="8" fillId="0" borderId="0" xfId="4" applyNumberFormat="1" applyFont="1"/>
    <xf numFmtId="0" fontId="0" fillId="0" borderId="0" xfId="0" applyAlignment="1" applyProtection="1">
      <alignment horizontal="center" vertical="center"/>
    </xf>
    <xf numFmtId="0" fontId="4" fillId="0" borderId="0"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protection locked="0"/>
    </xf>
    <xf numFmtId="3" fontId="6" fillId="0" borderId="2" xfId="0" applyNumberFormat="1" applyFont="1" applyFill="1" applyBorder="1" applyAlignment="1" applyProtection="1">
      <alignment horizontal="center" vertical="center" wrapText="1"/>
      <protection locked="0"/>
    </xf>
    <xf numFmtId="164" fontId="6" fillId="0" borderId="2" xfId="0" applyNumberFormat="1" applyFont="1" applyFill="1" applyBorder="1" applyAlignment="1" applyProtection="1">
      <alignment horizontal="center" vertical="center" wrapText="1"/>
    </xf>
    <xf numFmtId="0" fontId="6" fillId="0" borderId="11" xfId="0" applyFont="1" applyFill="1" applyBorder="1" applyAlignment="1" applyProtection="1">
      <alignment vertical="center" wrapText="1"/>
    </xf>
    <xf numFmtId="0" fontId="6" fillId="0" borderId="6" xfId="0" applyFont="1" applyFill="1" applyBorder="1" applyAlignment="1" applyProtection="1">
      <alignment vertical="center" wrapText="1"/>
    </xf>
    <xf numFmtId="0" fontId="6" fillId="0" borderId="12" xfId="0" applyFont="1" applyFill="1" applyBorder="1" applyAlignment="1" applyProtection="1">
      <alignment vertical="center" wrapText="1"/>
    </xf>
    <xf numFmtId="0" fontId="6" fillId="0" borderId="3" xfId="0" applyFont="1" applyFill="1" applyBorder="1" applyAlignment="1" applyProtection="1">
      <alignment horizontal="center" vertical="center" wrapText="1"/>
    </xf>
    <xf numFmtId="0" fontId="10" fillId="0" borderId="0" xfId="0" applyFont="1" applyAlignment="1" applyProtection="1">
      <alignment horizontal="left" vertical="center"/>
    </xf>
    <xf numFmtId="0" fontId="16" fillId="0" borderId="0" xfId="0" applyFont="1" applyAlignment="1" applyProtection="1">
      <alignment horizontal="lef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164" fontId="19" fillId="0" borderId="2" xfId="0" applyNumberFormat="1" applyFont="1" applyBorder="1" applyAlignment="1" applyProtection="1">
      <alignment horizontal="center" vertical="center" wrapText="1"/>
    </xf>
    <xf numFmtId="0" fontId="16" fillId="0" borderId="0" xfId="0" applyFont="1" applyAlignment="1" applyProtection="1">
      <alignment vertical="center"/>
    </xf>
    <xf numFmtId="0" fontId="18" fillId="0" borderId="0" xfId="0" applyFont="1" applyBorder="1" applyAlignment="1" applyProtection="1">
      <alignment vertical="center"/>
    </xf>
    <xf numFmtId="0" fontId="16" fillId="0" borderId="0" xfId="0" applyFont="1" applyAlignment="1" applyProtection="1">
      <alignment horizontal="center" vertical="center"/>
    </xf>
    <xf numFmtId="44" fontId="16" fillId="0" borderId="13" xfId="3" applyFont="1" applyBorder="1" applyAlignment="1" applyProtection="1">
      <alignment horizontal="center" vertical="center"/>
    </xf>
    <xf numFmtId="44" fontId="19" fillId="0" borderId="13" xfId="0" applyNumberFormat="1" applyFont="1" applyBorder="1" applyAlignment="1" applyProtection="1">
      <alignment horizontal="center" vertical="center"/>
    </xf>
    <xf numFmtId="0" fontId="10" fillId="0" borderId="0" xfId="0" applyFont="1" applyAlignment="1" applyProtection="1">
      <alignment vertical="center"/>
    </xf>
    <xf numFmtId="44" fontId="16" fillId="0" borderId="13" xfId="5" applyFont="1" applyBorder="1" applyAlignment="1" applyProtection="1">
      <alignment horizontal="center" vertical="center"/>
    </xf>
    <xf numFmtId="44" fontId="17" fillId="3" borderId="13" xfId="5" applyFont="1" applyFill="1" applyBorder="1" applyAlignment="1" applyProtection="1">
      <alignment horizontal="center" vertical="center"/>
      <protection locked="0"/>
    </xf>
    <xf numFmtId="44" fontId="10" fillId="0" borderId="13" xfId="5" applyFont="1" applyBorder="1" applyAlignment="1" applyProtection="1">
      <alignment horizontal="center" vertical="center"/>
    </xf>
    <xf numFmtId="0" fontId="5" fillId="0" borderId="0" xfId="1" applyAlignment="1" applyProtection="1"/>
    <xf numFmtId="0" fontId="17" fillId="0" borderId="0" xfId="1" applyFont="1" applyAlignment="1" applyProtection="1"/>
    <xf numFmtId="0" fontId="19" fillId="0" borderId="8"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5"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9" fillId="0" borderId="6" xfId="0" applyFont="1" applyFill="1" applyBorder="1" applyAlignment="1" applyProtection="1">
      <alignment horizontal="left" vertical="top" wrapText="1"/>
    </xf>
    <xf numFmtId="0" fontId="21" fillId="0" borderId="6" xfId="0" applyFont="1" applyFill="1" applyBorder="1" applyAlignment="1" applyProtection="1">
      <alignment horizontal="left" vertical="top" wrapText="1"/>
    </xf>
    <xf numFmtId="0" fontId="3" fillId="0" borderId="0"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11" fillId="0" borderId="6" xfId="1" applyFont="1" applyFill="1" applyBorder="1" applyAlignment="1" applyProtection="1">
      <alignment horizontal="left" vertical="center" wrapText="1"/>
    </xf>
    <xf numFmtId="0" fontId="6" fillId="0" borderId="8" xfId="0" applyFont="1" applyFill="1" applyBorder="1" applyAlignment="1" applyProtection="1">
      <alignment horizontal="left" vertical="top" wrapText="1"/>
    </xf>
    <xf numFmtId="0" fontId="6" fillId="0" borderId="4" xfId="0" applyFont="1" applyFill="1" applyBorder="1" applyAlignment="1" applyProtection="1">
      <alignment horizontal="left" vertical="top" wrapText="1"/>
    </xf>
    <xf numFmtId="0" fontId="6" fillId="0" borderId="9" xfId="0" applyFont="1" applyFill="1" applyBorder="1" applyAlignment="1" applyProtection="1">
      <alignment horizontal="left" vertical="top" wrapText="1"/>
    </xf>
    <xf numFmtId="0" fontId="9" fillId="0" borderId="10" xfId="0" applyFont="1" applyBorder="1" applyAlignment="1" applyProtection="1">
      <alignment horizontal="left" vertical="center" wrapText="1"/>
    </xf>
    <xf numFmtId="0" fontId="0" fillId="0" borderId="10" xfId="0" applyBorder="1" applyAlignment="1">
      <alignment vertical="center" wrapText="1"/>
    </xf>
    <xf numFmtId="0" fontId="17" fillId="0" borderId="10" xfId="0" applyFont="1" applyBorder="1" applyAlignment="1" applyProtection="1">
      <alignment horizontal="center" vertical="center"/>
      <protection locked="0"/>
    </xf>
    <xf numFmtId="0" fontId="17" fillId="0" borderId="10" xfId="0" applyFont="1" applyBorder="1" applyAlignment="1" applyProtection="1">
      <alignment horizontal="left" vertical="center"/>
      <protection locked="0"/>
    </xf>
    <xf numFmtId="0" fontId="16" fillId="0" borderId="13" xfId="0" applyFont="1" applyBorder="1" applyAlignment="1" applyProtection="1">
      <alignment horizontal="left" vertical="center" wrapText="1"/>
    </xf>
    <xf numFmtId="0" fontId="0" fillId="0" borderId="13" xfId="0" applyBorder="1" applyAlignment="1">
      <alignment horizontal="left" vertical="center" wrapText="1"/>
    </xf>
    <xf numFmtId="0" fontId="19" fillId="0" borderId="13" xfId="0" applyFont="1" applyBorder="1" applyAlignment="1" applyProtection="1">
      <alignment horizontal="right" vertical="center" wrapText="1"/>
    </xf>
    <xf numFmtId="0" fontId="20" fillId="0" borderId="13" xfId="0" applyFont="1" applyBorder="1" applyAlignment="1">
      <alignment horizontal="right" vertical="center" wrapText="1"/>
    </xf>
  </cellXfs>
  <cellStyles count="6">
    <cellStyle name="Comma" xfId="4" builtinId="3"/>
    <cellStyle name="Currency" xfId="5" builtinId="4"/>
    <cellStyle name="Currency 2" xfId="3" xr:uid="{00000000-0005-0000-0000-000002000000}"/>
    <cellStyle name="Hyperlink" xfId="1" builtinId="8"/>
    <cellStyle name="Normal" xfId="0" builtinId="0"/>
    <cellStyle name="Normal 2" xfId="2"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E81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85725</xdr:colOff>
      <xdr:row>30</xdr:row>
      <xdr:rowOff>0</xdr:rowOff>
    </xdr:from>
    <xdr:to>
      <xdr:col>6</xdr:col>
      <xdr:colOff>619125</xdr:colOff>
      <xdr:row>30</xdr:row>
      <xdr:rowOff>0</xdr:rowOff>
    </xdr:to>
    <xdr:sp macro="" textlink="">
      <xdr:nvSpPr>
        <xdr:cNvPr id="1060" name="Text Box 36">
          <a:extLst>
            <a:ext uri="{FF2B5EF4-FFF2-40B4-BE49-F238E27FC236}">
              <a16:creationId xmlns:a16="http://schemas.microsoft.com/office/drawing/2014/main" id="{00000000-0008-0000-0000-000024040000}"/>
            </a:ext>
          </a:extLst>
        </xdr:cNvPr>
        <xdr:cNvSpPr txBox="1">
          <a:spLocks noChangeArrowheads="1"/>
        </xdr:cNvSpPr>
      </xdr:nvSpPr>
      <xdr:spPr bwMode="auto">
        <a:xfrm>
          <a:off x="5295900" y="61683900"/>
          <a:ext cx="3095625" cy="0"/>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u="none" strike="noStrike" baseline="0">
              <a:solidFill>
                <a:srgbClr val="000000"/>
              </a:solidFill>
              <a:latin typeface="Arial Black"/>
            </a:rPr>
            <a:t>Lighting System Worksheet</a:t>
          </a:r>
        </a:p>
        <a:p>
          <a:pPr algn="ctr" rtl="0">
            <a:defRPr sz="1000"/>
          </a:pPr>
          <a:endParaRPr lang="en-US" sz="1200" b="0" i="0" u="none" strike="noStrike" baseline="0">
            <a:solidFill>
              <a:srgbClr val="000000"/>
            </a:solidFill>
            <a:latin typeface="Arial Black"/>
          </a:endParaRPr>
        </a:p>
      </xdr:txBody>
    </xdr:sp>
    <xdr:clientData/>
  </xdr:twoCellAnchor>
  <xdr:twoCellAnchor editAs="oneCell">
    <xdr:from>
      <xdr:col>0</xdr:col>
      <xdr:colOff>104775</xdr:colOff>
      <xdr:row>0</xdr:row>
      <xdr:rowOff>76200</xdr:rowOff>
    </xdr:from>
    <xdr:to>
      <xdr:col>0</xdr:col>
      <xdr:colOff>1837879</xdr:colOff>
      <xdr:row>0</xdr:row>
      <xdr:rowOff>885824</xdr:rowOff>
    </xdr:to>
    <xdr:pic>
      <xdr:nvPicPr>
        <xdr:cNvPr id="5" name="Picture 4" descr="L_Save_on_Energy_Tag_E_4CC.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stretch>
          <a:fillRect/>
        </a:stretch>
      </xdr:blipFill>
      <xdr:spPr>
        <a:xfrm>
          <a:off x="104775" y="76200"/>
          <a:ext cx="1733104" cy="809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esignlights.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etrofit@ieso.ca?subject=Request%20for%20accessible%20documen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12"/>
  <sheetViews>
    <sheetView showGridLines="0" tabSelected="1" zoomScaleNormal="100" zoomScalePageLayoutView="85" workbookViewId="0">
      <selection activeCell="E5" sqref="E5"/>
    </sheetView>
  </sheetViews>
  <sheetFormatPr defaultColWidth="0" defaultRowHeight="12.75" zeroHeight="1" x14ac:dyDescent="0.2"/>
  <cols>
    <col min="1" max="1" width="44" style="1" customWidth="1"/>
    <col min="2" max="2" width="21.625" style="20" customWidth="1"/>
    <col min="3" max="3" width="22.625" style="1" customWidth="1"/>
    <col min="4" max="4" width="22.625" style="18" customWidth="1"/>
    <col min="5" max="5" width="28.25" style="1" customWidth="1"/>
    <col min="6" max="6" width="8" style="1" customWidth="1"/>
    <col min="7" max="7" width="15.375" style="1" customWidth="1"/>
    <col min="8" max="8" width="13.5" style="1" customWidth="1"/>
    <col min="9" max="9" width="8.75" style="1" customWidth="1"/>
    <col min="10" max="16384" width="9" style="1" hidden="1"/>
  </cols>
  <sheetData>
    <row r="1" spans="1:8" ht="70.5" customHeight="1" x14ac:dyDescent="0.2">
      <c r="C1" s="18"/>
      <c r="H1" s="2"/>
    </row>
    <row r="2" spans="1:8" ht="36.75" customHeight="1" x14ac:dyDescent="0.2">
      <c r="A2" s="14" t="s">
        <v>69</v>
      </c>
    </row>
    <row r="3" spans="1:8" ht="285.75" customHeight="1" thickBot="1" x14ac:dyDescent="0.25">
      <c r="A3" s="53" t="s">
        <v>70</v>
      </c>
      <c r="B3" s="54"/>
      <c r="C3" s="54"/>
      <c r="D3" s="54"/>
      <c r="E3" s="54"/>
      <c r="F3" s="54"/>
      <c r="G3" s="54"/>
      <c r="H3" s="54"/>
    </row>
    <row r="4" spans="1:8" s="18" customFormat="1" ht="40.5" customHeight="1" thickBot="1" x14ac:dyDescent="0.25">
      <c r="A4" s="50" t="s">
        <v>19</v>
      </c>
      <c r="B4" s="50"/>
      <c r="C4" s="22" t="s">
        <v>17</v>
      </c>
      <c r="D4" s="22" t="s">
        <v>66</v>
      </c>
      <c r="E4" s="22" t="s">
        <v>18</v>
      </c>
      <c r="F4" s="23" t="s">
        <v>4</v>
      </c>
      <c r="G4" s="23" t="s">
        <v>1</v>
      </c>
      <c r="H4" s="23" t="s">
        <v>2</v>
      </c>
    </row>
    <row r="5" spans="1:8" s="18" customFormat="1" ht="28.5" customHeight="1" thickBot="1" x14ac:dyDescent="0.25">
      <c r="A5" s="51" t="s">
        <v>46</v>
      </c>
      <c r="B5" s="30" t="s">
        <v>57</v>
      </c>
      <c r="C5" s="6" t="s">
        <v>51</v>
      </c>
      <c r="D5" s="24"/>
      <c r="E5" s="24"/>
      <c r="F5" s="25"/>
      <c r="G5" s="6" t="s">
        <v>40</v>
      </c>
      <c r="H5" s="26">
        <f>25*F5</f>
        <v>0</v>
      </c>
    </row>
    <row r="6" spans="1:8" s="18" customFormat="1" ht="28.5" customHeight="1" thickBot="1" x14ac:dyDescent="0.25">
      <c r="A6" s="51"/>
      <c r="B6" s="6" t="s">
        <v>50</v>
      </c>
      <c r="C6" s="6" t="s">
        <v>52</v>
      </c>
      <c r="D6" s="24"/>
      <c r="E6" s="24"/>
      <c r="F6" s="25"/>
      <c r="G6" s="6" t="s">
        <v>41</v>
      </c>
      <c r="H6" s="26">
        <f>50*F6</f>
        <v>0</v>
      </c>
    </row>
    <row r="7" spans="1:8" s="18" customFormat="1" ht="28.5" customHeight="1" thickBot="1" x14ac:dyDescent="0.25">
      <c r="A7" s="51"/>
      <c r="B7" s="6" t="s">
        <v>49</v>
      </c>
      <c r="C7" s="6" t="s">
        <v>53</v>
      </c>
      <c r="D7" s="24"/>
      <c r="E7" s="24"/>
      <c r="F7" s="25"/>
      <c r="G7" s="6" t="s">
        <v>42</v>
      </c>
      <c r="H7" s="26">
        <f>75*F7</f>
        <v>0</v>
      </c>
    </row>
    <row r="8" spans="1:8" s="18" customFormat="1" ht="28.5" customHeight="1" thickBot="1" x14ac:dyDescent="0.25">
      <c r="A8" s="51"/>
      <c r="B8" s="6" t="s">
        <v>48</v>
      </c>
      <c r="C8" s="6" t="s">
        <v>54</v>
      </c>
      <c r="D8" s="24"/>
      <c r="E8" s="24"/>
      <c r="F8" s="25"/>
      <c r="G8" s="6" t="s">
        <v>43</v>
      </c>
      <c r="H8" s="26">
        <f>110*F8</f>
        <v>0</v>
      </c>
    </row>
    <row r="9" spans="1:8" s="18" customFormat="1" ht="28.5" customHeight="1" thickBot="1" x14ac:dyDescent="0.25">
      <c r="A9" s="51"/>
      <c r="B9" s="6" t="s">
        <v>47</v>
      </c>
      <c r="C9" s="6" t="s">
        <v>54</v>
      </c>
      <c r="D9" s="24"/>
      <c r="E9" s="24"/>
      <c r="F9" s="25"/>
      <c r="G9" s="6" t="s">
        <v>44</v>
      </c>
      <c r="H9" s="26">
        <f>70*F9</f>
        <v>0</v>
      </c>
    </row>
    <row r="10" spans="1:8" s="3" customFormat="1" ht="28.5" customHeight="1" thickBot="1" x14ac:dyDescent="0.25">
      <c r="A10" s="52"/>
      <c r="B10" s="6" t="s">
        <v>56</v>
      </c>
      <c r="C10" s="6" t="s">
        <v>55</v>
      </c>
      <c r="D10" s="24"/>
      <c r="E10" s="24"/>
      <c r="F10" s="25"/>
      <c r="G10" s="6" t="s">
        <v>45</v>
      </c>
      <c r="H10" s="26">
        <f>275*F10</f>
        <v>0</v>
      </c>
    </row>
    <row r="11" spans="1:8" s="3" customFormat="1" ht="28.5" customHeight="1" thickBot="1" x14ac:dyDescent="0.25">
      <c r="A11" s="58" t="s">
        <v>58</v>
      </c>
      <c r="B11" s="59"/>
      <c r="C11" s="59"/>
      <c r="D11" s="59"/>
      <c r="E11" s="59"/>
      <c r="F11" s="59"/>
      <c r="G11" s="59"/>
      <c r="H11" s="60"/>
    </row>
    <row r="12" spans="1:8" s="18" customFormat="1" ht="30" customHeight="1" thickBot="1" x14ac:dyDescent="0.25">
      <c r="A12" s="27" t="s">
        <v>20</v>
      </c>
      <c r="B12" s="57" t="s">
        <v>6</v>
      </c>
      <c r="C12" s="57"/>
      <c r="D12" s="57"/>
      <c r="E12" s="57"/>
      <c r="F12" s="28"/>
      <c r="G12" s="28"/>
      <c r="H12" s="29"/>
    </row>
    <row r="13" spans="1:8" ht="15" customHeight="1" thickBot="1" x14ac:dyDescent="0.25">
      <c r="A13" s="7"/>
      <c r="B13" s="5"/>
      <c r="C13" s="4"/>
      <c r="D13" s="4"/>
      <c r="E13" s="4"/>
      <c r="F13" s="4"/>
      <c r="G13" s="4"/>
      <c r="H13" s="4"/>
    </row>
    <row r="14" spans="1:8" ht="15.75" thickBot="1" x14ac:dyDescent="0.25">
      <c r="A14" s="8"/>
      <c r="B14" s="21"/>
      <c r="C14" s="47" t="s">
        <v>0</v>
      </c>
      <c r="D14" s="48"/>
      <c r="E14" s="48"/>
      <c r="F14" s="48"/>
      <c r="G14" s="49"/>
      <c r="H14" s="35">
        <f>H5+H6+H7+H8+H9+H10</f>
        <v>0</v>
      </c>
    </row>
    <row r="15" spans="1:8" x14ac:dyDescent="0.2">
      <c r="A15" s="55"/>
      <c r="B15" s="55"/>
      <c r="C15" s="55"/>
      <c r="D15" s="55"/>
      <c r="E15" s="55"/>
      <c r="F15" s="55"/>
      <c r="G15" s="55"/>
      <c r="H15" s="56"/>
    </row>
    <row r="16" spans="1:8" s="18" customFormat="1" ht="15.75" x14ac:dyDescent="0.2">
      <c r="A16" s="31" t="s">
        <v>37</v>
      </c>
      <c r="B16" s="31"/>
      <c r="C16" s="31"/>
      <c r="D16" s="31"/>
      <c r="E16" s="31"/>
      <c r="F16" s="31"/>
      <c r="G16" s="31"/>
      <c r="H16" s="31"/>
    </row>
    <row r="17" spans="1:8" s="18" customFormat="1" ht="33.75" customHeight="1" x14ac:dyDescent="0.2">
      <c r="A17" s="61" t="s">
        <v>38</v>
      </c>
      <c r="B17" s="62"/>
      <c r="C17" s="62"/>
      <c r="D17" s="62"/>
      <c r="E17" s="62"/>
      <c r="F17" s="62"/>
      <c r="G17" s="62"/>
      <c r="H17" s="62"/>
    </row>
    <row r="18" spans="1:8" s="18" customFormat="1" ht="16.5" customHeight="1" x14ac:dyDescent="0.2">
      <c r="A18" s="65" t="s">
        <v>21</v>
      </c>
      <c r="B18" s="66"/>
      <c r="C18" s="66"/>
      <c r="D18" s="66"/>
      <c r="E18" s="66"/>
      <c r="F18" s="66"/>
      <c r="G18" s="66"/>
      <c r="H18" s="43"/>
    </row>
    <row r="19" spans="1:8" s="18" customFormat="1" ht="16.5" customHeight="1" x14ac:dyDescent="0.2">
      <c r="A19" s="65" t="s">
        <v>22</v>
      </c>
      <c r="B19" s="66"/>
      <c r="C19" s="66"/>
      <c r="D19" s="66"/>
      <c r="E19" s="66"/>
      <c r="F19" s="66"/>
      <c r="G19" s="66"/>
      <c r="H19" s="43"/>
    </row>
    <row r="20" spans="1:8" s="18" customFormat="1" ht="16.5" customHeight="1" x14ac:dyDescent="0.2">
      <c r="A20" s="65" t="s">
        <v>23</v>
      </c>
      <c r="B20" s="66"/>
      <c r="C20" s="66"/>
      <c r="D20" s="66"/>
      <c r="E20" s="66"/>
      <c r="F20" s="66"/>
      <c r="G20" s="66"/>
      <c r="H20" s="43"/>
    </row>
    <row r="21" spans="1:8" s="18" customFormat="1" ht="16.5" customHeight="1" x14ac:dyDescent="0.2">
      <c r="A21" s="67" t="s">
        <v>24</v>
      </c>
      <c r="B21" s="68"/>
      <c r="C21" s="68"/>
      <c r="D21" s="68"/>
      <c r="E21" s="68"/>
      <c r="F21" s="68"/>
      <c r="G21" s="68"/>
      <c r="H21" s="44">
        <f>SUM(H18:H20)</f>
        <v>0</v>
      </c>
    </row>
    <row r="22" spans="1:8" s="18" customFormat="1" ht="15.75" x14ac:dyDescent="0.2">
      <c r="A22" s="31" t="s">
        <v>25</v>
      </c>
      <c r="B22" s="31"/>
      <c r="C22" s="31"/>
      <c r="D22" s="31"/>
      <c r="E22" s="31"/>
      <c r="F22" s="31"/>
      <c r="G22" s="31"/>
      <c r="H22" s="31"/>
    </row>
    <row r="23" spans="1:8" s="18" customFormat="1" ht="14.25" x14ac:dyDescent="0.2">
      <c r="A23" s="32" t="s">
        <v>26</v>
      </c>
      <c r="B23" s="32"/>
      <c r="C23" s="32"/>
      <c r="D23" s="32"/>
      <c r="E23" s="32"/>
      <c r="F23" s="32"/>
      <c r="G23" s="32"/>
      <c r="H23" s="32"/>
    </row>
    <row r="24" spans="1:8" s="18" customFormat="1" ht="14.25" x14ac:dyDescent="0.2">
      <c r="A24" s="32" t="s">
        <v>27</v>
      </c>
      <c r="B24" s="32"/>
      <c r="C24" s="32"/>
      <c r="D24" s="32"/>
      <c r="E24" s="32"/>
      <c r="F24" s="32"/>
      <c r="G24" s="32"/>
      <c r="H24" s="32"/>
    </row>
    <row r="25" spans="1:8" s="18" customFormat="1" ht="14.25" x14ac:dyDescent="0.2">
      <c r="A25" s="32" t="s">
        <v>28</v>
      </c>
      <c r="B25" s="32"/>
      <c r="C25" s="32"/>
      <c r="D25" s="32"/>
      <c r="E25" s="32"/>
      <c r="F25" s="32"/>
      <c r="G25" s="32"/>
      <c r="H25" s="32"/>
    </row>
    <row r="26" spans="1:8" s="18" customFormat="1" ht="14.25" x14ac:dyDescent="0.2">
      <c r="A26" s="32" t="s">
        <v>29</v>
      </c>
      <c r="B26" s="32"/>
      <c r="C26" s="32"/>
      <c r="D26" s="32"/>
      <c r="E26" s="32"/>
      <c r="F26" s="32"/>
      <c r="G26" s="32"/>
      <c r="H26" s="32"/>
    </row>
    <row r="27" spans="1:8" s="18" customFormat="1" ht="14.25" x14ac:dyDescent="0.2">
      <c r="A27" s="32" t="s">
        <v>30</v>
      </c>
      <c r="B27" s="32"/>
      <c r="C27" s="32"/>
      <c r="D27" s="32"/>
      <c r="E27" s="32"/>
      <c r="F27" s="32"/>
      <c r="G27" s="32"/>
      <c r="H27" s="32"/>
    </row>
    <row r="28" spans="1:8" s="18" customFormat="1" ht="14.25" x14ac:dyDescent="0.2">
      <c r="A28" s="32" t="s">
        <v>31</v>
      </c>
      <c r="B28" s="32"/>
      <c r="C28" s="32"/>
      <c r="D28" s="32"/>
      <c r="E28" s="32"/>
      <c r="F28" s="32"/>
      <c r="G28" s="32"/>
      <c r="H28" s="32"/>
    </row>
    <row r="29" spans="1:8" s="18" customFormat="1" ht="14.25" x14ac:dyDescent="0.2">
      <c r="A29" s="32" t="s">
        <v>32</v>
      </c>
      <c r="B29" s="32"/>
      <c r="C29" s="32"/>
      <c r="D29" s="32"/>
      <c r="E29" s="32"/>
      <c r="F29" s="32"/>
      <c r="G29" s="32"/>
      <c r="H29" s="32"/>
    </row>
    <row r="30" spans="1:8" s="18" customFormat="1" ht="14.25" x14ac:dyDescent="0.2">
      <c r="A30" s="32" t="s">
        <v>33</v>
      </c>
      <c r="B30" s="32"/>
      <c r="C30" s="32"/>
      <c r="D30" s="32"/>
      <c r="E30" s="32"/>
      <c r="F30" s="32"/>
      <c r="G30" s="32"/>
      <c r="H30" s="32"/>
    </row>
    <row r="31" spans="1:8" s="18" customFormat="1" ht="15" x14ac:dyDescent="0.2">
      <c r="A31" s="34"/>
      <c r="B31" s="34"/>
      <c r="C31" s="34"/>
      <c r="D31" s="34"/>
      <c r="E31" s="34"/>
      <c r="F31" s="34"/>
      <c r="G31" s="34"/>
      <c r="H31" s="34"/>
    </row>
    <row r="32" spans="1:8" ht="14.25" x14ac:dyDescent="0.2">
      <c r="A32" s="36" t="s">
        <v>34</v>
      </c>
      <c r="B32" s="37"/>
      <c r="C32" s="37"/>
      <c r="D32" s="37"/>
      <c r="E32" s="37"/>
      <c r="F32" s="37"/>
      <c r="G32" s="37"/>
      <c r="H32" s="42">
        <f>H14</f>
        <v>0</v>
      </c>
    </row>
    <row r="33" spans="1:8" ht="6" customHeight="1" x14ac:dyDescent="0.2">
      <c r="A33" s="36"/>
      <c r="B33" s="36"/>
      <c r="C33" s="36"/>
      <c r="D33" s="36"/>
      <c r="E33" s="36"/>
      <c r="F33" s="36"/>
      <c r="G33" s="36"/>
      <c r="H33" s="38"/>
    </row>
    <row r="34" spans="1:8" ht="14.25" x14ac:dyDescent="0.2">
      <c r="A34" s="36" t="s">
        <v>35</v>
      </c>
      <c r="B34" s="36"/>
      <c r="C34" s="36"/>
      <c r="D34" s="36"/>
      <c r="E34" s="36"/>
      <c r="F34" s="36"/>
      <c r="G34" s="36"/>
      <c r="H34" s="39">
        <f>H21/2</f>
        <v>0</v>
      </c>
    </row>
    <row r="35" spans="1:8" ht="6" customHeight="1" x14ac:dyDescent="0.2">
      <c r="A35" s="36"/>
      <c r="B35" s="36"/>
      <c r="C35" s="36"/>
      <c r="D35" s="36"/>
      <c r="E35" s="36"/>
      <c r="F35" s="36"/>
      <c r="G35" s="36"/>
      <c r="H35" s="38"/>
    </row>
    <row r="36" spans="1:8" ht="15" x14ac:dyDescent="0.2">
      <c r="A36" s="32" t="s">
        <v>36</v>
      </c>
      <c r="B36" s="32"/>
      <c r="C36" s="32"/>
      <c r="D36" s="32"/>
      <c r="E36" s="32"/>
      <c r="F36" s="32"/>
      <c r="G36" s="32"/>
      <c r="H36" s="40">
        <f>IF(H32&gt;H34,H34,H32)</f>
        <v>0</v>
      </c>
    </row>
    <row r="37" spans="1:8" x14ac:dyDescent="0.2">
      <c r="A37" s="18"/>
      <c r="B37" s="1"/>
    </row>
    <row r="38" spans="1:8" ht="15" x14ac:dyDescent="0.2">
      <c r="A38" s="18"/>
      <c r="B38" s="34"/>
      <c r="C38" s="34"/>
      <c r="D38" s="34"/>
      <c r="E38" s="34"/>
      <c r="F38" s="34"/>
      <c r="G38" s="34"/>
      <c r="H38" s="34"/>
    </row>
    <row r="39" spans="1:8" ht="15.75" x14ac:dyDescent="0.2">
      <c r="A39" s="18"/>
      <c r="C39" s="41" t="s">
        <v>3</v>
      </c>
      <c r="D39" s="41"/>
      <c r="E39" s="63"/>
      <c r="F39" s="63"/>
      <c r="G39" s="63"/>
      <c r="H39" s="63"/>
    </row>
    <row r="40" spans="1:8" ht="15" x14ac:dyDescent="0.2">
      <c r="A40" s="18"/>
      <c r="C40" s="33"/>
      <c r="D40" s="33"/>
      <c r="E40" s="20"/>
      <c r="F40" s="20"/>
      <c r="G40" s="20"/>
      <c r="H40" s="20"/>
    </row>
    <row r="41" spans="1:8" ht="15.75" x14ac:dyDescent="0.2">
      <c r="A41" s="18"/>
      <c r="C41" s="41" t="s">
        <v>39</v>
      </c>
      <c r="D41" s="41"/>
      <c r="E41" s="63"/>
      <c r="F41" s="63"/>
      <c r="G41" s="63"/>
      <c r="H41" s="63"/>
    </row>
    <row r="42" spans="1:8" x14ac:dyDescent="0.2">
      <c r="A42" s="18"/>
      <c r="C42" s="18"/>
      <c r="E42" s="20"/>
      <c r="F42" s="20"/>
      <c r="G42" s="20"/>
      <c r="H42" s="20"/>
    </row>
    <row r="43" spans="1:8" ht="15.75" x14ac:dyDescent="0.2">
      <c r="A43" s="18"/>
      <c r="C43" s="41" t="s">
        <v>5</v>
      </c>
      <c r="D43" s="41"/>
      <c r="E43" s="63"/>
      <c r="F43" s="63"/>
      <c r="G43" s="63"/>
      <c r="H43" s="63"/>
    </row>
    <row r="44" spans="1:8" x14ac:dyDescent="0.2">
      <c r="A44" s="18"/>
      <c r="B44" s="18"/>
      <c r="C44" s="18"/>
      <c r="E44" s="18"/>
      <c r="F44" s="18"/>
      <c r="G44" s="18"/>
      <c r="H44" s="18"/>
    </row>
    <row r="45" spans="1:8" x14ac:dyDescent="0.2">
      <c r="A45" s="18"/>
      <c r="B45" s="18"/>
      <c r="C45" s="18"/>
      <c r="E45" s="64"/>
      <c r="F45" s="64"/>
      <c r="G45" s="64"/>
      <c r="H45" s="64"/>
    </row>
    <row r="46" spans="1:8" x14ac:dyDescent="0.2">
      <c r="A46" s="18"/>
      <c r="C46" s="18"/>
      <c r="E46" s="18"/>
      <c r="F46" s="18"/>
      <c r="G46" s="18"/>
      <c r="H46" s="18"/>
    </row>
    <row r="47" spans="1:8" x14ac:dyDescent="0.2">
      <c r="A47" s="18"/>
      <c r="C47" s="18"/>
      <c r="E47" s="18"/>
      <c r="F47" s="18"/>
      <c r="G47" s="18"/>
      <c r="H47" s="18"/>
    </row>
    <row r="48" spans="1:8" x14ac:dyDescent="0.2">
      <c r="A48" s="18"/>
      <c r="C48" s="18"/>
      <c r="E48" s="18"/>
      <c r="F48" s="18"/>
      <c r="G48" s="18"/>
      <c r="H48" s="18"/>
    </row>
    <row r="49" spans="1:8" x14ac:dyDescent="0.2">
      <c r="A49" s="18"/>
      <c r="C49" s="18"/>
      <c r="E49" s="18"/>
      <c r="F49" s="18"/>
      <c r="G49" s="18"/>
      <c r="H49" s="18"/>
    </row>
    <row r="312" x14ac:dyDescent="0.2"/>
  </sheetData>
  <sheetProtection algorithmName="SHA-512" hashValue="QGI3G9aVOVpI17+4AANqRFNiAWYKxkjQc0HotKHVFe+ZRpBfnT+Xyvy4I+UkLYIB0oIvMlHnr/8DPk+OWAlWxQ==" saltValue="ibclsiX06N5HvMCtM0E+Rg==" spinCount="100000" sheet="1" objects="1" scenarios="1"/>
  <mergeCells count="16">
    <mergeCell ref="A17:H17"/>
    <mergeCell ref="E39:H39"/>
    <mergeCell ref="E41:H41"/>
    <mergeCell ref="E43:H43"/>
    <mergeCell ref="E45:H45"/>
    <mergeCell ref="A18:G18"/>
    <mergeCell ref="A19:G19"/>
    <mergeCell ref="A20:G20"/>
    <mergeCell ref="A21:G21"/>
    <mergeCell ref="C14:G14"/>
    <mergeCell ref="A4:B4"/>
    <mergeCell ref="A5:A10"/>
    <mergeCell ref="A3:H3"/>
    <mergeCell ref="A15:H15"/>
    <mergeCell ref="B12:E12"/>
    <mergeCell ref="A11:H11"/>
  </mergeCells>
  <phoneticPr fontId="1"/>
  <hyperlinks>
    <hyperlink ref="B12:E12" r:id="rId1" display="http://www.designlights.org/" xr:uid="{00000000-0004-0000-0000-000000000000}"/>
  </hyperlinks>
  <printOptions horizontalCentered="1"/>
  <pageMargins left="0.62" right="0.37" top="0.6" bottom="0.33" header="0.38" footer="0.55000000000000004"/>
  <pageSetup scale="47" orientation="portrait" r:id="rId2"/>
  <headerFooter alignWithMargins="0">
    <oddFooter>&amp;L&amp;"Arial,Regular"&amp;8A mark of the Province of Ontario protected under Canadian trademark law. 
Used under sublicence.
&amp;XOM&amp;XOfficial Mark of the Independent Electricity System Operator.  Used under licence.
&amp;CV7.0&amp;RPage 1 of 1</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
  <sheetViews>
    <sheetView workbookViewId="0">
      <selection activeCell="A9" sqref="A9"/>
    </sheetView>
  </sheetViews>
  <sheetFormatPr defaultRowHeight="12.75" x14ac:dyDescent="0.2"/>
  <cols>
    <col min="1" max="1" width="149.125" bestFit="1" customWidth="1"/>
    <col min="18" max="19" width="9" customWidth="1"/>
  </cols>
  <sheetData>
    <row r="1" spans="1:20" x14ac:dyDescent="0.2">
      <c r="A1" s="46" t="s">
        <v>71</v>
      </c>
      <c r="T1" s="45"/>
    </row>
  </sheetData>
  <hyperlinks>
    <hyperlink ref="A1" r:id="rId1" tooltip="click to email retrofit@ieso.ca"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2:B7"/>
  <sheetViews>
    <sheetView workbookViewId="0">
      <selection activeCell="B6" sqref="B6"/>
    </sheetView>
  </sheetViews>
  <sheetFormatPr defaultRowHeight="12.75" x14ac:dyDescent="0.2"/>
  <cols>
    <col min="1" max="1" width="14.375" bestFit="1" customWidth="1"/>
  </cols>
  <sheetData>
    <row r="2" spans="1:2" x14ac:dyDescent="0.2">
      <c r="A2" t="s">
        <v>7</v>
      </c>
      <c r="B2" s="11">
        <v>7</v>
      </c>
    </row>
    <row r="3" spans="1:2" x14ac:dyDescent="0.2">
      <c r="A3" s="10" t="s">
        <v>9</v>
      </c>
      <c r="B3" s="12" t="s">
        <v>65</v>
      </c>
    </row>
    <row r="4" spans="1:2" x14ac:dyDescent="0.2">
      <c r="A4" s="10" t="s">
        <v>10</v>
      </c>
      <c r="B4" s="13">
        <v>1</v>
      </c>
    </row>
    <row r="5" spans="1:2" x14ac:dyDescent="0.2">
      <c r="A5" s="10" t="s">
        <v>11</v>
      </c>
      <c r="B5" s="13">
        <v>2019</v>
      </c>
    </row>
    <row r="6" spans="1:2" x14ac:dyDescent="0.2">
      <c r="A6" s="10"/>
    </row>
    <row r="7" spans="1:2" ht="18" x14ac:dyDescent="0.25">
      <c r="A7" s="9" t="s">
        <v>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E9"/>
  <sheetViews>
    <sheetView workbookViewId="0">
      <selection activeCell="E5" sqref="E5"/>
    </sheetView>
  </sheetViews>
  <sheetFormatPr defaultColWidth="9" defaultRowHeight="12.75" x14ac:dyDescent="0.2"/>
  <cols>
    <col min="1" max="1" width="13.75" style="16" bestFit="1" customWidth="1"/>
    <col min="2" max="2" width="9.75" style="16" bestFit="1" customWidth="1"/>
    <col min="3" max="3" width="21.5" style="16" bestFit="1" customWidth="1"/>
    <col min="4" max="4" width="25.75" style="16" bestFit="1" customWidth="1"/>
    <col min="5" max="5" width="53.25" style="16" bestFit="1" customWidth="1"/>
    <col min="6" max="16384" width="9" style="16"/>
  </cols>
  <sheetData>
    <row r="1" spans="1:5" x14ac:dyDescent="0.2">
      <c r="A1" s="15" t="s">
        <v>12</v>
      </c>
      <c r="B1" s="15" t="s">
        <v>13</v>
      </c>
      <c r="C1" s="15" t="s">
        <v>14</v>
      </c>
      <c r="D1" s="15" t="s">
        <v>15</v>
      </c>
      <c r="E1" s="15" t="s">
        <v>16</v>
      </c>
    </row>
    <row r="2" spans="1:5" x14ac:dyDescent="0.2">
      <c r="A2" s="19">
        <v>7</v>
      </c>
      <c r="B2" s="17">
        <v>42083</v>
      </c>
      <c r="C2" s="16" t="s">
        <v>59</v>
      </c>
      <c r="D2" s="16" t="s">
        <v>60</v>
      </c>
      <c r="E2" s="16" t="s">
        <v>61</v>
      </c>
    </row>
    <row r="3" spans="1:5" x14ac:dyDescent="0.2">
      <c r="A3" s="19">
        <v>7</v>
      </c>
      <c r="B3" s="17">
        <v>42083</v>
      </c>
      <c r="C3" s="16" t="s">
        <v>62</v>
      </c>
      <c r="D3" s="16" t="s">
        <v>63</v>
      </c>
      <c r="E3" s="16" t="s">
        <v>64</v>
      </c>
    </row>
    <row r="4" spans="1:5" x14ac:dyDescent="0.2">
      <c r="A4" s="19">
        <v>7.1</v>
      </c>
      <c r="B4" s="17">
        <v>42567</v>
      </c>
      <c r="C4" s="16" t="s">
        <v>67</v>
      </c>
      <c r="D4" s="16" t="s">
        <v>60</v>
      </c>
      <c r="E4" s="16" t="s">
        <v>68</v>
      </c>
    </row>
    <row r="5" spans="1:5" x14ac:dyDescent="0.2">
      <c r="A5" s="19"/>
      <c r="B5" s="17"/>
    </row>
    <row r="6" spans="1:5" x14ac:dyDescent="0.2">
      <c r="A6" s="19"/>
      <c r="B6" s="17"/>
    </row>
    <row r="7" spans="1:5" x14ac:dyDescent="0.2">
      <c r="A7" s="19"/>
      <c r="B7" s="17"/>
    </row>
    <row r="8" spans="1:5" x14ac:dyDescent="0.2">
      <c r="A8" s="19"/>
      <c r="B8" s="17"/>
    </row>
    <row r="9" spans="1:5" x14ac:dyDescent="0.2">
      <c r="A9" s="19"/>
      <c r="B9" 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Lighting Eligible Measures List</vt:lpstr>
      <vt:lpstr>Accessibility Disclaimer</vt:lpstr>
      <vt:lpstr>Version Control </vt:lpstr>
      <vt:lpstr>Revision History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Wilby</dc:creator>
  <cp:lastModifiedBy>Keith</cp:lastModifiedBy>
  <cp:lastPrinted>2020-07-09T15:37:52Z</cp:lastPrinted>
  <dcterms:created xsi:type="dcterms:W3CDTF">2006-11-22T17:43:49Z</dcterms:created>
  <dcterms:modified xsi:type="dcterms:W3CDTF">2021-01-05T14:58:03Z</dcterms:modified>
</cp:coreProperties>
</file>