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ate1904="1" codeName="ThisWorkbook"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09E82859-E9A2-4DAC-A886-68DED3F4E948}" xr6:coauthVersionLast="45" xr6:coauthVersionMax="45" xr10:uidLastSave="{00000000-0000-0000-0000-000000000000}"/>
  <workbookProtection workbookAlgorithmName="SHA-512" workbookHashValue="c+/hQlfJN5VIQLfVx1bn8fMoYExJsjga/B0yCK/tq9ziJvq3Ugq/uYR94nIhwm7dXXlK/3KjEr3NeR9/bVbBJw==" workbookSaltValue="b/k5OAksf0cq+va6u+cupQ==" workbookSpinCount="100000" lockStructure="1"/>
  <bookViews>
    <workbookView xWindow="-120" yWindow="-120" windowWidth="29040" windowHeight="15840" tabRatio="500" xr2:uid="{00000000-000D-0000-FFFF-FFFF00000000}"/>
  </bookViews>
  <sheets>
    <sheet name="Eligible Measures List" sheetId="1" r:id="rId1"/>
    <sheet name="Accessibility Disclaimer" sheetId="4" r:id="rId2"/>
    <sheet name="Version Control" sheetId="2" state="hidden" r:id="rId3"/>
    <sheet name="Revision History" sheetId="3" state="hidden" r:id="rId4"/>
  </sheets>
  <calcPr calcId="181029"/>
</workbook>
</file>

<file path=xl/calcChain.xml><?xml version="1.0" encoding="utf-8"?>
<calcChain xmlns="http://schemas.openxmlformats.org/spreadsheetml/2006/main">
  <c r="J17" i="1" l="1"/>
  <c r="J35" i="1" s="1"/>
  <c r="J49" i="1" s="1"/>
  <c r="J24" i="1"/>
  <c r="J37" i="1" s="1"/>
  <c r="A2" i="1"/>
</calcChain>
</file>

<file path=xl/sharedStrings.xml><?xml version="1.0" encoding="utf-8"?>
<sst xmlns="http://schemas.openxmlformats.org/spreadsheetml/2006/main" count="98" uniqueCount="70">
  <si>
    <t>TOTAL PARTICIPANT INCENTIVE REQUESTED:</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</si>
  <si>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</si>
  <si>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</si>
  <si>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</si>
  <si>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</si>
  <si>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</si>
  <si>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</si>
  <si>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</si>
  <si>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Revision Type</t>
  </si>
  <si>
    <t>Input Assumption</t>
  </si>
  <si>
    <t>Details</t>
  </si>
  <si>
    <t>Date</t>
  </si>
  <si>
    <t>Formatting</t>
  </si>
  <si>
    <t>Assumption table was editted with different incentive and measures</t>
  </si>
  <si>
    <t>Cell D28 to I28 becomes a dropdown menu with the two options new (N) or failed (F)</t>
  </si>
  <si>
    <t>Cell D31 to I31 becomes a dropdown "SS" or "SP" for split system and split package</t>
  </si>
  <si>
    <t>Cell D32 to I32 becomes a dropdown Electric Resistance or Other</t>
  </si>
  <si>
    <t>Cells D33 to I33 turns red if the EER is less than 10.2.  Cells will only accept number inputs.</t>
  </si>
  <si>
    <t>Cells D34 to I34 turns red if the run time is less than 1000 hours. Clicking on the box also brings a message to indicate this. Cells will only accept number inputs.</t>
  </si>
  <si>
    <t>Cels D35 to I35 will only accept number inputs</t>
  </si>
  <si>
    <t>Cells D37 to I37 becomes a dropdown with Y or N for Economizer</t>
  </si>
  <si>
    <t>Cells D38 to I38 becomes a dropdown all the possible incentives available from the table. Entering anything other than these values will result in a an error.</t>
  </si>
  <si>
    <t>Cells D39 to I39 is adjusted with a conditional formula to calculate by a per unit or per ton basis depending on the incentive value entered.</t>
  </si>
  <si>
    <t>Cells D36 to I36 turns red if the unit size is less than 3 tons. Cells will only accept number inputs.</t>
  </si>
  <si>
    <t>Version Control</t>
  </si>
  <si>
    <t>Version control updated. Version: 5.0 Date: January 31, 2014</t>
  </si>
  <si>
    <t>Tab</t>
  </si>
  <si>
    <t>Eligible Measures List</t>
  </si>
  <si>
    <t>Clarification</t>
  </si>
  <si>
    <t>Base Case Column was added (COLUMN E).  NOTE: This results in a seventh measure column from originally 6 in V4.0</t>
  </si>
  <si>
    <t>Version control updated. Version: 5.0 Date: December 05, 2014</t>
  </si>
  <si>
    <t xml:space="preserve">Incentive </t>
  </si>
  <si>
    <t>Incentive changed from $1000/unit to $/ton due to program rules that $1000/unit expired Dec.31/14</t>
  </si>
  <si>
    <t>Update</t>
  </si>
  <si>
    <t>Removed LDC language and included Retrofit portal note</t>
  </si>
  <si>
    <t>Version control updated. Version: 7.0 Date: April 1, 2019 - note: updated from version 6.1; version 6.1 history revision not identified</t>
  </si>
  <si>
    <t>Demand Control Kitchen Ventilation</t>
  </si>
  <si>
    <t>PROJECT COST BREAKDOWN</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</si>
  <si>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</si>
  <si>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</si>
  <si>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</si>
  <si>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</si>
  <si>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</si>
  <si>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</si>
  <si>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</si>
  <si>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</si>
  <si>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</si>
  <si>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</si>
  <si>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</si>
  <si>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</si>
  <si>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</si>
  <si>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</si>
  <si>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</si>
  <si>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</si>
  <si>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Demand Control Kitchen Ventilation System</t>
  </si>
  <si>
    <t>Up to 5,000 CFM</t>
  </si>
  <si>
    <t xml:space="preserve">10,001-15,000 CFM </t>
  </si>
  <si>
    <t>Manufacturer Name / Model#</t>
  </si>
  <si>
    <r>
      <t xml:space="preserve">The DCKV system must consists of </t>
    </r>
    <r>
      <rPr>
        <b/>
        <sz val="10"/>
        <color rgb="FF000000"/>
        <rFont val="Arial"/>
        <family val="2"/>
      </rPr>
      <t>sensor(s)</t>
    </r>
    <r>
      <rPr>
        <sz val="10"/>
        <color rgb="FF000000"/>
        <rFont val="Arial"/>
        <family val="2"/>
      </rPr>
      <t xml:space="preserve"> to determine the level of contaminants in the exhaust stream and </t>
    </r>
    <r>
      <rPr>
        <b/>
        <sz val="10"/>
        <color rgb="FF000000"/>
        <rFont val="Arial"/>
        <family val="2"/>
      </rPr>
      <t>controls</t>
    </r>
    <r>
      <rPr>
        <sz val="10"/>
        <color rgb="FF000000"/>
        <rFont val="Arial"/>
        <family val="2"/>
      </rPr>
      <t xml:space="preserve"> to modulate the exhaust/supply fan speeds to maintain indoor air quality requirements.</t>
    </r>
  </si>
  <si>
    <t>Quantity</t>
  </si>
  <si>
    <t>5,001-10,000 
CFM</t>
  </si>
  <si>
    <t>Costs which are eligible to be included in determining applicable Participant Incentives must be costs of 3rd party suppliers directly related to the procurement and implementation of the Eligible Measures and are limited to the following:</t>
  </si>
  <si>
    <t>Name of Applicant:</t>
  </si>
  <si>
    <t>Company Name:</t>
  </si>
  <si>
    <t>Building Address:</t>
  </si>
  <si>
    <t>February</t>
  </si>
  <si>
    <t>Participant Incentive ($) per DCKV system</t>
  </si>
  <si>
    <t>Total Exhaust Fan Capacity per DCKV system</t>
  </si>
  <si>
    <t>New Demand Control Kitchen Ventilation (DCKV) system must be installed on an existing constant volume commercial kitchen ventilation system with rated total exhaust fan capacity of not more than 15,000 CFM per DCKV system. At a minimum, the DCKV system must consists of sensor(s) to determine the level of contaminants in the exhaust stream and controls to modulate the exhaust/supply fan speeds to maintain indoor air quality requirements. The existing kitchen ventilation system must operate a minimum of 2,000 hours a year. Please use the Custom approach if the total exhaust fan  capacity exceeds 15,000 CFM per DCKV system. All technologies must meet applicable code, standard and regulatory requirement including not limited to, CSA/cUL. It is the Applicant’s responsibility to ensure that the technology is suitably designed (properly sized, etc.) to its intended application and that the proper indoor air quality and pressurization are maintained in the facility.
INSTRUCTIONS:
In order to calculate the Participant Incentive amount, enter the number of DCKV systems to be installed in the 'Quantity' row to the matching 'Total Exhaust Fan Capacity per DCKV system' in your design to determine the 'Participant Incentive ($)'.  The 'Total Participant Incentive' row will automatically populate based on this information.  The 'Manufacturer Name/Model #' must also be completed for each unit. The sum of the 'Total Incentive' amounts will be automatically populated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Note: This worksheet is intended for Participants’ information purposes only and is not binding on the IESO.  Per the Program Requirements and Participant Agreement for the Retrofit Program, the Estimated Participant Incentives will be calculated through the online Retrofit Portal.</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</si>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</sst>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00_-;\-&quot;$&quot;* #,##0.00_-;_-&quot;$&quot;* &quot;-&quot;??_-;_-@_-"/>
    <numFmt numFmtId="165" formatCode="&quot;$&quot;#,##0"/>
    <numFmt numFmtId="166" formatCode="&quot;$&quot;#,##0.00"/>
    <numFmt numFmtId="167" formatCode="0.0_);\(0.0\)"/>
    <numFmt numFmtId="168" formatCode="0.0"/>
    <numFmt numFmtId="169" formatCode="_-&quot;$&quot;* #,##0_-;\-&quot;$&quot;* #,##0_-;_-&quot;$&quot;* &quot;-&quot;??_-;_-@_-"/>
  </numFmts>
  <fonts count="21" x14ac:knownFonts="1">
    <font>
      <sz val="10"/>
      <name val="Verdana"/>
    </font>
    <font>
      <sz val="8"/>
      <name val="Verdana"/>
      <family val="2"/>
    </font>
    <font>
      <sz val="8"/>
      <name val="Arial"/>
      <family val="2"/>
    </font>
    <font>
      <b/>
      <sz val="10"/>
      <name val="Arial"/>
      <family val="2"/>
    </font>
    <font>
      <sz val="9"/>
      <name val="Arial"/>
      <family val="2"/>
    </font>
    <font>
      <sz val="10"/>
      <name val="Arial"/>
      <family val="2"/>
    </font>
    <font>
      <b/>
      <i/>
      <sz val="8"/>
      <name val="Arial"/>
      <family val="2"/>
    </font>
    <font>
      <b/>
      <i/>
      <sz val="10"/>
      <name val="Arial"/>
      <family val="2"/>
    </font>
    <font>
      <vertAlign val="superscrip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9"/>
      <name val="Verdana"/>
      <family val="2"/>
    </font>
    <font>
      <sz val="10"/>
      <color rgb="FF000000"/>
      <name val="Arial"/>
      <family val="2"/>
    </font>
    <font>
      <b/>
      <sz val="10"/>
      <color rgb="FF000000"/>
      <name val="Arial"/>
      <family val="2"/>
    </font>
    <font>
      <b/>
      <sz val="10"/>
      <name val="Verdana"/>
      <family val="2"/>
    </font>
    <font>
      <sz val="10"/>
      <name val="Verdana"/>
      <family val="2"/>
    </font>
    <font>
      <sz val="16"/>
      <color theme="0" tint="-0.34998626667073579"/>
      <name val="Helvetica"/>
      <family val="2"/>
    </font>
    <font>
      <u/>
      <sz val="10"/>
      <color theme="10"/>
      <name val="Verdana"/>
      <family val="2"/>
    </font>
    <font>
      <u/>
      <sz val="10"/>
      <color rgb="FF2E813E"/>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7">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xf numFmtId="44" fontId="10" fillId="0" borderId="0" applyFont="0" applyFill="0" applyBorder="0" applyAlignment="0" applyProtection="0"/>
    <xf numFmtId="164" fontId="17" fillId="0" borderId="0" applyFont="0" applyFill="0" applyBorder="0" applyAlignment="0" applyProtection="0"/>
    <xf numFmtId="0" fontId="19" fillId="0" borderId="0" applyNumberFormat="0" applyFill="0" applyBorder="0" applyAlignment="0" applyProtection="0"/>
  </cellStyleXfs>
  <cellXfs count="92">
    <xf numFmtId="0" fontId="0" fillId="0" borderId="0" xfId="0"/>
    <xf numFmtId="0" fontId="0" fillId="0" borderId="0" xfId="0" applyProtection="1"/>
    <xf numFmtId="0" fontId="0" fillId="0" borderId="0" xfId="0" applyAlignment="1" applyProtection="1">
      <alignment vertical="center"/>
    </xf>
    <xf numFmtId="0" fontId="0" fillId="0" borderId="0" xfId="0"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xf>
    <xf numFmtId="0" fontId="5" fillId="0" borderId="0" xfId="0" applyFont="1" applyBorder="1" applyAlignment="1" applyProtection="1">
      <alignment vertical="center"/>
    </xf>
    <xf numFmtId="166" fontId="3" fillId="0" borderId="2"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165" fontId="4"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167" fontId="10" fillId="3" borderId="0" xfId="0" applyNumberFormat="1" applyFont="1" applyFill="1"/>
    <xf numFmtId="0" fontId="10" fillId="0" borderId="0" xfId="0" applyFont="1"/>
    <xf numFmtId="168" fontId="10" fillId="3" borderId="0" xfId="0" applyNumberFormat="1" applyFont="1" applyFill="1"/>
    <xf numFmtId="1" fontId="10" fillId="3" borderId="0" xfId="0" applyNumberFormat="1" applyFont="1" applyFill="1"/>
    <xf numFmtId="0" fontId="11" fillId="0" borderId="0" xfId="0" applyFont="1"/>
    <xf numFmtId="167" fontId="10" fillId="0" borderId="0" xfId="0" applyNumberFormat="1" applyFont="1" applyFill="1"/>
    <xf numFmtId="0" fontId="0" fillId="3" borderId="0" xfId="0" applyFill="1"/>
    <xf numFmtId="15" fontId="0" fillId="0" borderId="0" xfId="0" applyNumberFormat="1"/>
    <xf numFmtId="0" fontId="3" fillId="0" borderId="0" xfId="0" applyFont="1" applyBorder="1" applyAlignment="1" applyProtection="1">
      <alignment horizontal="center" vertical="center" wrapText="1"/>
    </xf>
    <xf numFmtId="168" fontId="0" fillId="0" borderId="0" xfId="0" applyNumberFormat="1"/>
    <xf numFmtId="0" fontId="10" fillId="3" borderId="0" xfId="0" applyFont="1" applyFill="1"/>
    <xf numFmtId="0" fontId="10" fillId="0" borderId="0" xfId="0" applyFont="1"/>
    <xf numFmtId="0" fontId="4" fillId="0" borderId="0" xfId="1" applyFont="1" applyFill="1" applyAlignment="1" applyProtection="1">
      <alignment horizontal="left" vertical="center"/>
    </xf>
    <xf numFmtId="0" fontId="4" fillId="0" borderId="0" xfId="1" applyFont="1" applyFill="1" applyAlignment="1" applyProtection="1">
      <alignment vertical="center"/>
    </xf>
    <xf numFmtId="0" fontId="13" fillId="0" borderId="0" xfId="1" applyFont="1" applyFill="1" applyAlignment="1" applyProtection="1">
      <alignment vertical="center"/>
    </xf>
    <xf numFmtId="0" fontId="0" fillId="0" borderId="0" xfId="0" applyAlignment="1" applyProtection="1">
      <alignment vertical="center"/>
      <protection locked="0"/>
    </xf>
    <xf numFmtId="0" fontId="3" fillId="0" borderId="0" xfId="1" applyFont="1" applyFill="1" applyAlignment="1" applyProtection="1">
      <alignment horizontal="left" vertical="center"/>
    </xf>
    <xf numFmtId="0" fontId="10" fillId="0" borderId="0" xfId="0" applyFont="1" applyAlignment="1" applyProtection="1">
      <alignment vertical="center"/>
    </xf>
    <xf numFmtId="0" fontId="10" fillId="0" borderId="12" xfId="0" applyFont="1" applyBorder="1" applyAlignment="1" applyProtection="1">
      <alignment vertical="center"/>
      <protection locked="0"/>
    </xf>
    <xf numFmtId="0" fontId="10" fillId="0" borderId="12" xfId="0" applyFont="1" applyBorder="1" applyAlignment="1" applyProtection="1">
      <alignment vertical="center"/>
    </xf>
    <xf numFmtId="0" fontId="5" fillId="0" borderId="0" xfId="1" applyFont="1" applyFill="1" applyAlignment="1" applyProtection="1">
      <alignment horizontal="left" vertical="center"/>
    </xf>
    <xf numFmtId="0" fontId="5" fillId="0" borderId="0" xfId="1" applyFont="1" applyFill="1" applyAlignment="1" applyProtection="1">
      <alignment vertical="center"/>
    </xf>
    <xf numFmtId="0" fontId="10" fillId="0" borderId="0" xfId="0" applyFont="1" applyProtection="1"/>
    <xf numFmtId="44" fontId="5" fillId="0" borderId="12" xfId="2" applyFont="1" applyFill="1" applyBorder="1" applyAlignment="1" applyProtection="1">
      <alignment horizontal="center" vertical="center"/>
    </xf>
    <xf numFmtId="0" fontId="16" fillId="0" borderId="0" xfId="1" applyFont="1" applyFill="1" applyAlignment="1" applyProtection="1">
      <alignment horizontal="center" vertical="center"/>
    </xf>
    <xf numFmtId="0" fontId="10" fillId="0" borderId="0" xfId="1" applyFont="1" applyFill="1" applyProtection="1"/>
    <xf numFmtId="165" fontId="4"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9" fillId="0" borderId="0" xfId="0" applyFont="1" applyAlignment="1" applyProtection="1">
      <alignment vertical="center"/>
    </xf>
    <xf numFmtId="0" fontId="10" fillId="0" borderId="13" xfId="0" applyFont="1" applyBorder="1" applyProtection="1">
      <protection locked="0"/>
    </xf>
    <xf numFmtId="0" fontId="0" fillId="0" borderId="13" xfId="0" applyBorder="1" applyProtection="1">
      <protection locked="0"/>
    </xf>
    <xf numFmtId="0" fontId="19" fillId="0" borderId="0" xfId="4"/>
    <xf numFmtId="0" fontId="5" fillId="0" borderId="0" xfId="4" applyFont="1"/>
    <xf numFmtId="0" fontId="5" fillId="0" borderId="14" xfId="1" applyFont="1" applyFill="1" applyBorder="1" applyAlignment="1" applyProtection="1">
      <alignment horizontal="left" vertical="top"/>
    </xf>
    <xf numFmtId="0" fontId="5" fillId="0" borderId="15" xfId="1" applyFont="1" applyFill="1" applyBorder="1" applyAlignment="1" applyProtection="1">
      <alignment horizontal="left" vertical="top"/>
    </xf>
    <xf numFmtId="0" fontId="5" fillId="0" borderId="16" xfId="1" applyFont="1" applyFill="1" applyBorder="1" applyAlignment="1" applyProtection="1">
      <alignment horizontal="left" vertical="top"/>
    </xf>
    <xf numFmtId="0" fontId="3" fillId="0" borderId="14" xfId="1" applyFont="1" applyFill="1" applyBorder="1" applyAlignment="1" applyProtection="1">
      <alignment horizontal="left" vertical="top"/>
    </xf>
    <xf numFmtId="0" fontId="3" fillId="0" borderId="15" xfId="1" applyFont="1" applyFill="1" applyBorder="1" applyAlignment="1" applyProtection="1">
      <alignment horizontal="left" vertical="top"/>
    </xf>
    <xf numFmtId="0" fontId="3" fillId="0" borderId="16" xfId="1" applyFont="1" applyFill="1" applyBorder="1" applyAlignment="1" applyProtection="1">
      <alignment horizontal="left" vertical="top"/>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2" fontId="14" fillId="0" borderId="4" xfId="0" applyNumberFormat="1" applyFont="1" applyFill="1" applyBorder="1" applyAlignment="1" applyProtection="1">
      <alignment horizontal="center" vertical="center"/>
      <protection locked="0"/>
    </xf>
    <xf numFmtId="2" fontId="14" fillId="0" borderId="7" xfId="0" applyNumberFormat="1" applyFont="1" applyFill="1" applyBorder="1" applyAlignment="1" applyProtection="1">
      <alignment horizontal="center" vertical="center"/>
      <protection locked="0"/>
    </xf>
    <xf numFmtId="0" fontId="5" fillId="0" borderId="13" xfId="1" applyFont="1" applyFill="1" applyBorder="1" applyAlignment="1" applyProtection="1">
      <alignment horizontal="left" vertical="top" wrapText="1"/>
    </xf>
    <xf numFmtId="168" fontId="14" fillId="0" borderId="5" xfId="0" applyNumberFormat="1" applyFont="1" applyFill="1" applyBorder="1" applyAlignment="1" applyProtection="1">
      <alignment horizontal="center" vertical="center" wrapText="1"/>
      <protection locked="0"/>
    </xf>
    <xf numFmtId="168" fontId="14" fillId="0" borderId="3" xfId="0" applyNumberFormat="1" applyFont="1" applyFill="1" applyBorder="1" applyAlignment="1" applyProtection="1">
      <alignment horizontal="center" vertical="center" wrapText="1"/>
      <protection locked="0"/>
    </xf>
    <xf numFmtId="168" fontId="14" fillId="0" borderId="9" xfId="0" applyNumberFormat="1" applyFont="1" applyFill="1" applyBorder="1" applyAlignment="1" applyProtection="1">
      <alignment horizontal="center" vertical="center" wrapText="1"/>
      <protection locked="0"/>
    </xf>
    <xf numFmtId="168" fontId="14" fillId="0" borderId="6" xfId="0" applyNumberFormat="1" applyFont="1" applyFill="1" applyBorder="1" applyAlignment="1" applyProtection="1">
      <alignment horizontal="center" vertical="center" wrapText="1"/>
      <protection locked="0"/>
    </xf>
    <xf numFmtId="168" fontId="14" fillId="0" borderId="11" xfId="0" applyNumberFormat="1" applyFont="1" applyFill="1" applyBorder="1" applyAlignment="1" applyProtection="1">
      <alignment horizontal="center" vertical="center" wrapText="1"/>
      <protection locked="0"/>
    </xf>
    <xf numFmtId="168" fontId="14" fillId="0" borderId="1" xfId="0" applyNumberFormat="1" applyFont="1" applyFill="1" applyBorder="1" applyAlignment="1" applyProtection="1">
      <alignment horizontal="center" vertical="center" wrapText="1"/>
      <protection locked="0"/>
    </xf>
    <xf numFmtId="169" fontId="14" fillId="0" borderId="4" xfId="3" applyNumberFormat="1" applyFont="1" applyFill="1" applyBorder="1" applyAlignment="1" applyProtection="1">
      <alignment horizontal="center" vertical="center"/>
    </xf>
    <xf numFmtId="169" fontId="14" fillId="0" borderId="7" xfId="3" applyNumberFormat="1" applyFont="1" applyFill="1" applyBorder="1" applyAlignment="1" applyProtection="1">
      <alignment horizontal="center" vertical="center"/>
    </xf>
    <xf numFmtId="0" fontId="18" fillId="0" borderId="0" xfId="0" applyFont="1" applyAlignment="1" applyProtection="1">
      <alignment horizontal="left" vertical="center"/>
    </xf>
    <xf numFmtId="0" fontId="7" fillId="0" borderId="3" xfId="0"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0" xfId="0" applyFont="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2" fontId="14" fillId="0" borderId="5" xfId="0" applyNumberFormat="1" applyFont="1" applyFill="1" applyBorder="1" applyAlignment="1" applyProtection="1">
      <alignment horizontal="center" vertical="center"/>
      <protection locked="0"/>
    </xf>
    <xf numFmtId="2" fontId="14" fillId="0" borderId="3" xfId="0" applyNumberFormat="1" applyFont="1" applyFill="1" applyBorder="1" applyAlignment="1" applyProtection="1">
      <alignment horizontal="center" vertical="center"/>
      <protection locked="0"/>
    </xf>
    <xf numFmtId="2" fontId="14" fillId="0" borderId="9" xfId="0" applyNumberFormat="1" applyFont="1" applyFill="1" applyBorder="1" applyAlignment="1" applyProtection="1">
      <alignment horizontal="center" vertical="center"/>
      <protection locked="0"/>
    </xf>
    <xf numFmtId="2" fontId="14" fillId="0" borderId="6" xfId="0" applyNumberFormat="1" applyFont="1" applyFill="1" applyBorder="1" applyAlignment="1" applyProtection="1">
      <alignment horizontal="center" vertical="center"/>
      <protection locked="0"/>
    </xf>
    <xf numFmtId="2" fontId="14" fillId="0" borderId="11" xfId="0" applyNumberFormat="1" applyFont="1" applyFill="1" applyBorder="1" applyAlignment="1" applyProtection="1">
      <alignment horizontal="center" vertical="center"/>
      <protection locked="0"/>
    </xf>
    <xf numFmtId="2" fontId="14" fillId="0" borderId="1" xfId="0" applyNumberFormat="1" applyFont="1" applyFill="1" applyBorder="1" applyAlignment="1" applyProtection="1">
      <alignment horizontal="center" vertical="center"/>
      <protection locked="0"/>
    </xf>
  </cellXfs>
  <cellStyles count="5">
    <cellStyle name="Currency" xfId="3" builtinId="4"/>
    <cellStyle name="Currency 2" xfId="2" xr:uid="{00000000-0005-0000-0000-000001000000}"/>
    <cellStyle name="Hyperlink" xfId="4" builtinId="8"/>
    <cellStyle name="Normal" xfId="0" builtinId="0"/>
    <cellStyle name="Normal 2" xfId="1"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1162199</xdr:colOff>
      <xdr:row>0</xdr:row>
      <xdr:rowOff>609671</xdr:rowOff>
    </xdr:to>
    <xdr:pic>
      <xdr:nvPicPr>
        <xdr:cNvPr id="4" name="Picture 3" descr="saveonenergy log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1"/>
  <sheetViews>
    <sheetView showGridLines="0" tabSelected="1" zoomScaleNormal="100" zoomScalePageLayoutView="90" workbookViewId="0">
      <selection activeCell="A3" sqref="A3:J3"/>
    </sheetView>
  </sheetViews>
  <sheetFormatPr defaultColWidth="0" defaultRowHeight="12.75" zeroHeight="1" x14ac:dyDescent="0.2"/>
  <cols>
    <col min="1" max="1" width="21.25" style="1" customWidth="1"/>
    <col min="2" max="2" width="15.75" style="1" customWidth="1"/>
    <col min="3" max="3" width="16.375" style="1" customWidth="1"/>
    <col min="4" max="4" width="15.125" style="1" customWidth="1"/>
    <col min="5" max="5" width="13.625" style="1" customWidth="1"/>
    <col min="6" max="7" width="12.625" style="1" customWidth="1"/>
    <col min="8" max="8" width="12.75" style="1" customWidth="1"/>
    <col min="9" max="10" width="12.625" style="1" customWidth="1"/>
    <col min="11" max="11" width="11" style="1" customWidth="1"/>
    <col min="12" max="16384" width="19.125" style="1" hidden="1"/>
  </cols>
  <sheetData>
    <row r="1" spans="1:11" ht="63.75" customHeight="1" x14ac:dyDescent="0.2"/>
    <row r="2" spans="1:11" ht="24.75" customHeight="1" x14ac:dyDescent="0.2">
      <c r="A2" s="64" t="str">
        <f>CONCATENATE("Version ",TEXT('Version Control'!B2,"0.0")," - Retrofit Program"," - Demand Control Kitchen Ventilation Eligible Measures Worksheet ","- ",'Version Control'!B3," ",'Version Control'!B4,","," ",'Version Control'!B5,"")</f>
        <v>Version 1.0 - Retrofit Program - Demand Control Kitchen Ventilation Eligible Measures Worksheet - February 14, 2020</v>
      </c>
      <c r="B2" s="64"/>
      <c r="C2" s="64"/>
      <c r="D2" s="64"/>
      <c r="E2" s="64"/>
      <c r="F2" s="64"/>
      <c r="G2" s="64"/>
      <c r="H2" s="64"/>
      <c r="I2" s="64"/>
      <c r="J2" s="64"/>
    </row>
    <row r="3" spans="1:11" s="2" customFormat="1" ht="216" customHeight="1" x14ac:dyDescent="0.2">
      <c r="A3" s="76" t="s">
        <v>68</v>
      </c>
      <c r="B3" s="76"/>
      <c r="C3" s="76"/>
      <c r="D3" s="76"/>
      <c r="E3" s="76"/>
      <c r="F3" s="76"/>
      <c r="G3" s="76"/>
      <c r="H3" s="76"/>
      <c r="I3" s="76"/>
      <c r="J3" s="76"/>
    </row>
    <row r="4" spans="1:11" s="2" customFormat="1" ht="29.25" customHeight="1" x14ac:dyDescent="0.2">
      <c r="A4" s="77" t="s">
        <v>36</v>
      </c>
      <c r="B4" s="77"/>
      <c r="C4" s="77"/>
      <c r="D4" s="77"/>
      <c r="E4" s="77"/>
      <c r="F4" s="77"/>
      <c r="G4" s="77"/>
      <c r="H4" s="77"/>
      <c r="I4" s="77"/>
      <c r="J4" s="77"/>
    </row>
    <row r="5" spans="1:11" s="2" customFormat="1" ht="13.5" thickBot="1" x14ac:dyDescent="0.25">
      <c r="A5" s="8"/>
      <c r="B5" s="8"/>
      <c r="C5" s="8"/>
      <c r="D5" s="8"/>
      <c r="E5" s="8"/>
      <c r="F5" s="8"/>
      <c r="G5" s="9"/>
      <c r="H5" s="10"/>
      <c r="I5" s="10"/>
      <c r="J5" s="9"/>
    </row>
    <row r="6" spans="1:11" s="2" customFormat="1" ht="60" customHeight="1" x14ac:dyDescent="0.2">
      <c r="A6" s="8"/>
      <c r="B6" s="80" t="s">
        <v>54</v>
      </c>
      <c r="C6" s="81"/>
      <c r="D6" s="78" t="s">
        <v>67</v>
      </c>
      <c r="E6" s="80" t="s">
        <v>57</v>
      </c>
      <c r="F6" s="84"/>
      <c r="G6" s="81"/>
      <c r="H6" s="78" t="s">
        <v>59</v>
      </c>
      <c r="I6" s="78" t="s">
        <v>66</v>
      </c>
      <c r="J6" s="9"/>
    </row>
    <row r="7" spans="1:11" s="2" customFormat="1" ht="13.5" thickBot="1" x14ac:dyDescent="0.25">
      <c r="B7" s="82"/>
      <c r="C7" s="83"/>
      <c r="D7" s="79"/>
      <c r="E7" s="82"/>
      <c r="F7" s="85"/>
      <c r="G7" s="83"/>
      <c r="H7" s="79"/>
      <c r="I7" s="79"/>
      <c r="J7" s="20"/>
    </row>
    <row r="8" spans="1:11" s="2" customFormat="1" ht="25.5" customHeight="1" x14ac:dyDescent="0.2">
      <c r="B8" s="70" t="s">
        <v>58</v>
      </c>
      <c r="C8" s="71"/>
      <c r="D8" s="51" t="s">
        <v>55</v>
      </c>
      <c r="E8" s="86"/>
      <c r="F8" s="87"/>
      <c r="G8" s="88"/>
      <c r="H8" s="53"/>
      <c r="I8" s="62">
        <v>750</v>
      </c>
      <c r="J8" s="38"/>
      <c r="K8" s="27"/>
    </row>
    <row r="9" spans="1:11" s="2" customFormat="1" ht="25.5" customHeight="1" thickBot="1" x14ac:dyDescent="0.25">
      <c r="B9" s="72"/>
      <c r="C9" s="73"/>
      <c r="D9" s="52"/>
      <c r="E9" s="89"/>
      <c r="F9" s="90"/>
      <c r="G9" s="91"/>
      <c r="H9" s="54"/>
      <c r="I9" s="63"/>
      <c r="J9" s="38"/>
      <c r="K9" s="27"/>
    </row>
    <row r="10" spans="1:11" s="2" customFormat="1" ht="25.5" customHeight="1" x14ac:dyDescent="0.2">
      <c r="B10" s="72"/>
      <c r="C10" s="73"/>
      <c r="D10" s="51" t="s">
        <v>60</v>
      </c>
      <c r="E10" s="86"/>
      <c r="F10" s="87"/>
      <c r="G10" s="88"/>
      <c r="H10" s="53"/>
      <c r="I10" s="62">
        <v>2500</v>
      </c>
      <c r="J10" s="9"/>
    </row>
    <row r="11" spans="1:11" s="2" customFormat="1" ht="25.5" customHeight="1" thickBot="1" x14ac:dyDescent="0.25">
      <c r="B11" s="72"/>
      <c r="C11" s="73"/>
      <c r="D11" s="52"/>
      <c r="E11" s="89"/>
      <c r="F11" s="90"/>
      <c r="G11" s="91"/>
      <c r="H11" s="54"/>
      <c r="I11" s="63"/>
      <c r="J11" s="9"/>
    </row>
    <row r="12" spans="1:11" s="2" customFormat="1" ht="25.5" customHeight="1" x14ac:dyDescent="0.2">
      <c r="B12" s="72"/>
      <c r="C12" s="73"/>
      <c r="D12" s="51" t="s">
        <v>56</v>
      </c>
      <c r="E12" s="56"/>
      <c r="F12" s="57"/>
      <c r="G12" s="58"/>
      <c r="H12" s="53"/>
      <c r="I12" s="62">
        <v>3500</v>
      </c>
      <c r="J12" s="38"/>
      <c r="K12" s="27"/>
    </row>
    <row r="13" spans="1:11" s="2" customFormat="1" ht="25.5" customHeight="1" thickBot="1" x14ac:dyDescent="0.25">
      <c r="B13" s="74"/>
      <c r="C13" s="75"/>
      <c r="D13" s="52"/>
      <c r="E13" s="59"/>
      <c r="F13" s="60"/>
      <c r="G13" s="61"/>
      <c r="H13" s="54"/>
      <c r="I13" s="63"/>
      <c r="J13" s="38"/>
      <c r="K13" s="27"/>
    </row>
    <row r="14" spans="1:11" s="2" customFormat="1" ht="13.5" thickBot="1" x14ac:dyDescent="0.25">
      <c r="A14" s="8"/>
      <c r="B14" s="8"/>
      <c r="C14" s="8"/>
      <c r="D14" s="8"/>
      <c r="E14" s="8"/>
      <c r="F14" s="8"/>
      <c r="G14" s="9"/>
      <c r="H14" s="10"/>
      <c r="I14" s="10"/>
      <c r="J14" s="9"/>
    </row>
    <row r="15" spans="1:11" s="2" customFormat="1" ht="33.75" customHeight="1" x14ac:dyDescent="0.2">
      <c r="A15" s="65" t="s">
        <v>1</v>
      </c>
      <c r="B15" s="65"/>
      <c r="C15" s="65"/>
      <c r="D15" s="65"/>
      <c r="E15" s="65"/>
      <c r="F15" s="65"/>
      <c r="G15" s="65"/>
      <c r="H15" s="65"/>
      <c r="I15" s="65"/>
      <c r="J15" s="65"/>
    </row>
    <row r="16" spans="1:11" s="2" customFormat="1" ht="13.5" thickBot="1" x14ac:dyDescent="0.25">
      <c r="A16" s="11"/>
      <c r="B16" s="11"/>
      <c r="C16" s="11"/>
      <c r="D16" s="11"/>
      <c r="E16" s="11"/>
      <c r="F16" s="11"/>
      <c r="G16" s="11"/>
      <c r="H16" s="11"/>
      <c r="I16" s="11"/>
      <c r="J16" s="11"/>
    </row>
    <row r="17" spans="1:10" s="2" customFormat="1" ht="21" customHeight="1" thickBot="1" x14ac:dyDescent="0.25">
      <c r="A17" s="3"/>
      <c r="B17" s="4"/>
      <c r="C17" s="4"/>
      <c r="D17" s="4"/>
      <c r="E17" s="4"/>
      <c r="F17" s="4"/>
      <c r="G17" s="66" t="s">
        <v>0</v>
      </c>
      <c r="H17" s="66"/>
      <c r="I17" s="66"/>
      <c r="J17" s="7">
        <f>I8*H8+I10*H101+I12*H12</f>
        <v>0</v>
      </c>
    </row>
    <row r="18" spans="1:10" s="2" customFormat="1" ht="1.5" hidden="1" customHeight="1" x14ac:dyDescent="0.2">
      <c r="A18" s="67"/>
      <c r="B18" s="68"/>
      <c r="C18" s="68"/>
      <c r="D18" s="68"/>
      <c r="E18" s="68"/>
      <c r="F18" s="68"/>
      <c r="G18" s="68"/>
      <c r="H18" s="68"/>
      <c r="I18" s="68"/>
      <c r="J18" s="69"/>
    </row>
    <row r="19" spans="1:10" s="29" customFormat="1" ht="24.95" customHeight="1" x14ac:dyDescent="0.2">
      <c r="A19" s="28" t="s">
        <v>37</v>
      </c>
      <c r="B19" s="6"/>
      <c r="C19" s="6"/>
      <c r="D19" s="6"/>
      <c r="E19" s="39"/>
      <c r="F19" s="5"/>
      <c r="G19" s="40"/>
    </row>
    <row r="20" spans="1:10" s="29" customFormat="1" ht="32.25" customHeight="1" x14ac:dyDescent="0.2">
      <c r="A20" s="55" t="s">
        <v>61</v>
      </c>
      <c r="B20" s="55"/>
      <c r="C20" s="55"/>
      <c r="D20" s="55"/>
      <c r="E20" s="55"/>
      <c r="F20" s="55"/>
      <c r="G20" s="55"/>
      <c r="H20" s="55"/>
      <c r="I20" s="55"/>
      <c r="J20" s="55"/>
    </row>
    <row r="21" spans="1:10" s="29" customFormat="1" ht="14.25" customHeight="1" x14ac:dyDescent="0.2">
      <c r="A21" s="45" t="s">
        <v>38</v>
      </c>
      <c r="B21" s="46"/>
      <c r="C21" s="46"/>
      <c r="D21" s="46"/>
      <c r="E21" s="46"/>
      <c r="F21" s="46"/>
      <c r="G21" s="46"/>
      <c r="H21" s="46"/>
      <c r="I21" s="47"/>
      <c r="J21" s="30"/>
    </row>
    <row r="22" spans="1:10" s="29" customFormat="1" ht="14.25" customHeight="1" x14ac:dyDescent="0.2">
      <c r="A22" s="45" t="s">
        <v>39</v>
      </c>
      <c r="B22" s="46"/>
      <c r="C22" s="46"/>
      <c r="D22" s="46"/>
      <c r="E22" s="46"/>
      <c r="F22" s="46"/>
      <c r="G22" s="46"/>
      <c r="H22" s="46"/>
      <c r="I22" s="47"/>
      <c r="J22" s="30"/>
    </row>
    <row r="23" spans="1:10" s="29" customFormat="1" ht="14.25" customHeight="1" x14ac:dyDescent="0.2">
      <c r="A23" s="45" t="s">
        <v>40</v>
      </c>
      <c r="B23" s="46"/>
      <c r="C23" s="46"/>
      <c r="D23" s="46"/>
      <c r="E23" s="46"/>
      <c r="F23" s="46"/>
      <c r="G23" s="46"/>
      <c r="H23" s="46"/>
      <c r="I23" s="47"/>
      <c r="J23" s="30"/>
    </row>
    <row r="24" spans="1:10" s="29" customFormat="1" ht="14.25" customHeight="1" x14ac:dyDescent="0.2">
      <c r="A24" s="48" t="s">
        <v>41</v>
      </c>
      <c r="B24" s="49"/>
      <c r="C24" s="49"/>
      <c r="D24" s="49"/>
      <c r="E24" s="49"/>
      <c r="F24" s="49"/>
      <c r="G24" s="49"/>
      <c r="H24" s="49"/>
      <c r="I24" s="50"/>
      <c r="J24" s="31">
        <f>SUM(J21:K23)</f>
        <v>0</v>
      </c>
    </row>
    <row r="25" spans="1:10" s="29" customFormat="1" ht="14.25" customHeight="1" x14ac:dyDescent="0.2">
      <c r="A25" s="28" t="s">
        <v>42</v>
      </c>
    </row>
    <row r="26" spans="1:10" s="29" customFormat="1" ht="14.25" customHeight="1" x14ac:dyDescent="0.2">
      <c r="A26" s="32" t="s">
        <v>43</v>
      </c>
    </row>
    <row r="27" spans="1:10" s="29" customFormat="1" ht="14.25" customHeight="1" x14ac:dyDescent="0.2">
      <c r="A27" s="32" t="s">
        <v>44</v>
      </c>
    </row>
    <row r="28" spans="1:10" s="29" customFormat="1" ht="14.25" customHeight="1" x14ac:dyDescent="0.2">
      <c r="A28" s="32" t="s">
        <v>45</v>
      </c>
    </row>
    <row r="29" spans="1:10" s="29" customFormat="1" ht="14.25" customHeight="1" x14ac:dyDescent="0.2">
      <c r="A29" s="32" t="s">
        <v>46</v>
      </c>
    </row>
    <row r="30" spans="1:10" s="29" customFormat="1" ht="14.25" customHeight="1" x14ac:dyDescent="0.2">
      <c r="A30" s="32" t="s">
        <v>47</v>
      </c>
    </row>
    <row r="31" spans="1:10" s="29" customFormat="1" ht="14.25" customHeight="1" x14ac:dyDescent="0.2">
      <c r="A31" s="32" t="s">
        <v>48</v>
      </c>
    </row>
    <row r="32" spans="1:10" s="29" customFormat="1" ht="14.25" customHeight="1" x14ac:dyDescent="0.2">
      <c r="A32" s="32" t="s">
        <v>49</v>
      </c>
    </row>
    <row r="33" spans="1:11" s="29" customFormat="1" ht="14.25" customHeight="1" x14ac:dyDescent="0.2">
      <c r="A33" s="32" t="s">
        <v>50</v>
      </c>
    </row>
    <row r="34" spans="1:11" s="29" customFormat="1" ht="14.25" customHeight="1" x14ac:dyDescent="0.2">
      <c r="A34" s="32"/>
    </row>
    <row r="35" spans="1:11" s="29" customFormat="1" ht="14.25" customHeight="1" x14ac:dyDescent="0.2">
      <c r="A35" s="33" t="s">
        <v>51</v>
      </c>
      <c r="J35" s="35">
        <f>J17:K17</f>
        <v>0</v>
      </c>
    </row>
    <row r="36" spans="1:11" s="29" customFormat="1" ht="12.95" customHeight="1" x14ac:dyDescent="0.2">
      <c r="A36" s="33"/>
    </row>
    <row r="37" spans="1:11" s="34" customFormat="1" ht="12.95" customHeight="1" x14ac:dyDescent="0.2">
      <c r="A37" s="33" t="s">
        <v>52</v>
      </c>
      <c r="J37" s="35">
        <f>J24*0.5</f>
        <v>0</v>
      </c>
    </row>
    <row r="38" spans="1:11" x14ac:dyDescent="0.2">
      <c r="A38" s="25"/>
      <c r="J38" s="34"/>
      <c r="K38" s="34"/>
    </row>
    <row r="39" spans="1:11" hidden="1" x14ac:dyDescent="0.2">
      <c r="A39" s="24" t="s">
        <v>53</v>
      </c>
      <c r="J39" s="34"/>
      <c r="K39" s="34"/>
    </row>
    <row r="40" spans="1:11" hidden="1" x14ac:dyDescent="0.2">
      <c r="A40" s="26"/>
      <c r="J40" s="34"/>
      <c r="K40" s="34"/>
    </row>
    <row r="41" spans="1:11" hidden="1" x14ac:dyDescent="0.2">
      <c r="A41" s="26"/>
      <c r="J41" s="34"/>
      <c r="K41" s="34"/>
    </row>
    <row r="42" spans="1:11" hidden="1" x14ac:dyDescent="0.2">
      <c r="A42" s="26"/>
      <c r="J42" s="34"/>
      <c r="K42" s="34"/>
    </row>
    <row r="43" spans="1:11" hidden="1" x14ac:dyDescent="0.2">
      <c r="A43" s="26"/>
      <c r="J43" s="34"/>
      <c r="K43" s="34"/>
    </row>
    <row r="44" spans="1:11" hidden="1" x14ac:dyDescent="0.2">
      <c r="A44" s="26"/>
      <c r="J44" s="34"/>
      <c r="K44" s="34"/>
    </row>
    <row r="45" spans="1:11" hidden="1" x14ac:dyDescent="0.2">
      <c r="A45" s="26"/>
      <c r="J45" s="34"/>
      <c r="K45" s="34"/>
    </row>
    <row r="46" spans="1:11" hidden="1" x14ac:dyDescent="0.2">
      <c r="A46" s="26"/>
      <c r="J46" s="34"/>
      <c r="K46" s="34"/>
    </row>
    <row r="47" spans="1:11" hidden="1" x14ac:dyDescent="0.2">
      <c r="A47" s="26"/>
      <c r="J47" s="34"/>
      <c r="K47" s="34"/>
    </row>
    <row r="48" spans="1:11" hidden="1" x14ac:dyDescent="0.2">
      <c r="A48" s="26"/>
      <c r="J48" s="34"/>
      <c r="K48" s="34"/>
    </row>
    <row r="49" spans="1:11" x14ac:dyDescent="0.2">
      <c r="A49" s="33" t="s">
        <v>53</v>
      </c>
      <c r="B49" s="34"/>
      <c r="C49" s="34"/>
      <c r="D49" s="34"/>
      <c r="E49" s="34"/>
      <c r="J49" s="35">
        <f>IF(J35&gt;J37,J37,J35)</f>
        <v>0</v>
      </c>
      <c r="K49" s="34"/>
    </row>
    <row r="50" spans="1:11" x14ac:dyDescent="0.2"/>
    <row r="51" spans="1:11" x14ac:dyDescent="0.2"/>
    <row r="52" spans="1:11" x14ac:dyDescent="0.2"/>
    <row r="53" spans="1:11" x14ac:dyDescent="0.2"/>
    <row r="54" spans="1:11" ht="14.25" customHeight="1" x14ac:dyDescent="0.2">
      <c r="B54" s="36" t="s">
        <v>62</v>
      </c>
      <c r="C54" s="34"/>
      <c r="D54" s="41"/>
      <c r="E54" s="41"/>
      <c r="F54" s="41"/>
      <c r="G54" s="41"/>
      <c r="H54" s="41"/>
      <c r="I54" s="42"/>
      <c r="J54" s="42"/>
      <c r="K54" s="42"/>
    </row>
    <row r="55" spans="1:11" ht="14.25" customHeight="1" x14ac:dyDescent="0.2">
      <c r="B55" s="37"/>
      <c r="C55" s="34"/>
      <c r="D55" s="34"/>
      <c r="E55" s="34"/>
      <c r="F55" s="34"/>
      <c r="G55" s="34"/>
      <c r="H55" s="34"/>
    </row>
    <row r="56" spans="1:11" ht="14.25" customHeight="1" x14ac:dyDescent="0.2">
      <c r="B56" s="36" t="s">
        <v>63</v>
      </c>
      <c r="C56" s="34"/>
      <c r="D56" s="41"/>
      <c r="E56" s="41"/>
      <c r="F56" s="41"/>
      <c r="G56" s="41"/>
      <c r="H56" s="41"/>
      <c r="I56" s="42"/>
      <c r="J56" s="42"/>
      <c r="K56" s="42"/>
    </row>
    <row r="57" spans="1:11" ht="14.25" customHeight="1" x14ac:dyDescent="0.2">
      <c r="B57" s="37"/>
      <c r="C57" s="34"/>
      <c r="D57" s="34"/>
      <c r="E57" s="34"/>
      <c r="F57" s="34"/>
      <c r="G57" s="34"/>
      <c r="H57" s="34"/>
    </row>
    <row r="58" spans="1:11" ht="14.25" customHeight="1" x14ac:dyDescent="0.2">
      <c r="B58" s="36" t="s">
        <v>64</v>
      </c>
      <c r="C58" s="34"/>
      <c r="D58" s="41"/>
      <c r="E58" s="41"/>
      <c r="F58" s="41"/>
      <c r="G58" s="41"/>
      <c r="H58" s="41"/>
      <c r="I58" s="42"/>
      <c r="J58" s="42"/>
      <c r="K58" s="42"/>
    </row>
    <row r="59" spans="1:11" x14ac:dyDescent="0.2">
      <c r="B59" s="26"/>
    </row>
    <row r="60" spans="1:11" x14ac:dyDescent="0.2">
      <c r="B60" s="26"/>
    </row>
    <row r="61" spans="1:11" x14ac:dyDescent="0.2"/>
    <row r="62" spans="1:11" x14ac:dyDescent="0.2"/>
    <row r="63" spans="1:11" x14ac:dyDescent="0.2"/>
    <row r="64" spans="1:11" x14ac:dyDescent="0.2"/>
    <row r="65" x14ac:dyDescent="0.2"/>
    <row r="66" x14ac:dyDescent="0.2"/>
    <row r="67" x14ac:dyDescent="0.2"/>
    <row r="68" x14ac:dyDescent="0.2"/>
    <row r="69" x14ac:dyDescent="0.2"/>
    <row r="70" x14ac:dyDescent="0.2"/>
    <row r="71" x14ac:dyDescent="0.2"/>
  </sheetData>
  <sheetProtection algorithmName="SHA-512" hashValue="RCChQ87W7yNpDcpFiIMDtK7xroj4L7hollz4bMIxcpJVLttRm1CS6oZuy+luC/lRFnpZD0I7Y85a/DPQm6Jkxg==" saltValue="lx9HeKRVdYpCyBjxSmuuUQ==" spinCount="100000" sheet="1" objects="1" scenarios="1"/>
  <dataConsolidate/>
  <mergeCells count="29">
    <mergeCell ref="A2:J2"/>
    <mergeCell ref="A15:J15"/>
    <mergeCell ref="D8:D9"/>
    <mergeCell ref="G17:I17"/>
    <mergeCell ref="A18:J18"/>
    <mergeCell ref="B8:C13"/>
    <mergeCell ref="A3:J3"/>
    <mergeCell ref="A4:J4"/>
    <mergeCell ref="D6:D7"/>
    <mergeCell ref="B6:C7"/>
    <mergeCell ref="I6:I7"/>
    <mergeCell ref="D10:D11"/>
    <mergeCell ref="H6:H7"/>
    <mergeCell ref="E6:G7"/>
    <mergeCell ref="E8:G9"/>
    <mergeCell ref="E10:G11"/>
    <mergeCell ref="A23:I23"/>
    <mergeCell ref="A24:I24"/>
    <mergeCell ref="D12:D13"/>
    <mergeCell ref="H8:H9"/>
    <mergeCell ref="H10:H11"/>
    <mergeCell ref="A21:I21"/>
    <mergeCell ref="A22:I22"/>
    <mergeCell ref="A20:J20"/>
    <mergeCell ref="E12:G13"/>
    <mergeCell ref="H12:H13"/>
    <mergeCell ref="I8:I9"/>
    <mergeCell ref="I10:I11"/>
    <mergeCell ref="I12:I13"/>
  </mergeCells>
  <phoneticPr fontId="1"/>
  <printOptions horizontalCentered="1"/>
  <pageMargins left="0.35" right="0.25" top="0.48" bottom="0.5" header="0.37" footer="0.46"/>
  <pageSetup scale="51" orientation="portrait" verticalDpi="1200" r:id="rId1"/>
  <headerFooter alignWithMargins="0">
    <oddFooter>&amp;L&amp;"Arial,Regular"&amp;8A mark of the Province of Ontario protected under Canadian trademark law. 
Used under sublicence.
&amp;XOM&amp;XOfficial Mark of the Independent Electricity System Operator.  Used under licence.
&amp;C&amp;"Arial,Regular" V7.0&amp;RPage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
  <sheetViews>
    <sheetView workbookViewId="0">
      <selection activeCell="A9" sqref="A9"/>
    </sheetView>
  </sheetViews>
  <sheetFormatPr defaultRowHeight="12.75" x14ac:dyDescent="0.2"/>
  <cols>
    <col min="1" max="1" width="148.75" bestFit="1" customWidth="1"/>
    <col min="18" max="18" width="17.75" customWidth="1"/>
  </cols>
  <sheetData>
    <row r="1" spans="1:19" x14ac:dyDescent="0.2">
      <c r="A1" s="44" t="s">
        <v>69</v>
      </c>
      <c r="S1" s="43"/>
    </row>
  </sheetData>
  <hyperlinks>
    <hyperlink ref="A1" r:id="rId1" tooltip="click to email retrofit@ieso.ca" xr:uid="{00000000-0004-0000-0100-000000000000}"/>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75" x14ac:dyDescent="0.2"/>
  <cols>
    <col min="1" max="1" width="14.625" customWidth="1"/>
  </cols>
  <sheetData>
    <row r="2" spans="1:2" x14ac:dyDescent="0.2">
      <c r="A2" t="s">
        <v>2</v>
      </c>
      <c r="B2" s="12">
        <v>1</v>
      </c>
    </row>
    <row r="3" spans="1:2" x14ac:dyDescent="0.2">
      <c r="A3" s="13" t="s">
        <v>3</v>
      </c>
      <c r="B3" s="14" t="s">
        <v>65</v>
      </c>
    </row>
    <row r="4" spans="1:2" x14ac:dyDescent="0.2">
      <c r="A4" s="13" t="s">
        <v>4</v>
      </c>
      <c r="B4" s="15">
        <v>14</v>
      </c>
    </row>
    <row r="5" spans="1:2" x14ac:dyDescent="0.2">
      <c r="A5" s="13" t="s">
        <v>5</v>
      </c>
      <c r="B5" s="15">
        <v>2020</v>
      </c>
    </row>
    <row r="6" spans="1:2" x14ac:dyDescent="0.2">
      <c r="A6" s="13"/>
    </row>
    <row r="7" spans="1:2" ht="18" x14ac:dyDescent="0.25">
      <c r="A7" s="16" t="s">
        <v>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18"/>
  <sheetViews>
    <sheetView workbookViewId="0">
      <selection activeCell="E23" sqref="E23"/>
    </sheetView>
  </sheetViews>
  <sheetFormatPr defaultRowHeight="12.75" x14ac:dyDescent="0.2"/>
  <cols>
    <col min="1" max="1" width="13.75" bestFit="1" customWidth="1"/>
    <col min="2" max="2" width="10.5" bestFit="1" customWidth="1"/>
    <col min="3" max="3" width="15.375" bestFit="1" customWidth="1"/>
    <col min="4" max="4" width="18.5" bestFit="1" customWidth="1"/>
    <col min="5" max="5" width="138.25" bestFit="1" customWidth="1"/>
  </cols>
  <sheetData>
    <row r="1" spans="1:5" x14ac:dyDescent="0.2">
      <c r="A1" s="18" t="s">
        <v>7</v>
      </c>
      <c r="B1" s="18" t="s">
        <v>11</v>
      </c>
      <c r="C1" s="18" t="s">
        <v>8</v>
      </c>
      <c r="D1" s="22" t="s">
        <v>26</v>
      </c>
      <c r="E1" s="18" t="s">
        <v>10</v>
      </c>
    </row>
    <row r="2" spans="1:5" x14ac:dyDescent="0.2">
      <c r="A2" s="17">
        <v>4</v>
      </c>
      <c r="B2" s="19">
        <v>40142</v>
      </c>
      <c r="C2" t="s">
        <v>9</v>
      </c>
      <c r="D2" s="13" t="s">
        <v>27</v>
      </c>
      <c r="E2" t="s">
        <v>13</v>
      </c>
    </row>
    <row r="3" spans="1:5" x14ac:dyDescent="0.2">
      <c r="A3" s="17">
        <v>4</v>
      </c>
      <c r="B3" s="19">
        <v>40142</v>
      </c>
      <c r="C3" t="s">
        <v>12</v>
      </c>
      <c r="D3" s="13" t="s">
        <v>27</v>
      </c>
      <c r="E3" s="13" t="s">
        <v>14</v>
      </c>
    </row>
    <row r="4" spans="1:5" x14ac:dyDescent="0.2">
      <c r="A4" s="17">
        <v>4</v>
      </c>
      <c r="B4" s="19">
        <v>40142</v>
      </c>
      <c r="C4" t="s">
        <v>12</v>
      </c>
      <c r="D4" s="13" t="s">
        <v>27</v>
      </c>
      <c r="E4" s="13" t="s">
        <v>15</v>
      </c>
    </row>
    <row r="5" spans="1:5" x14ac:dyDescent="0.2">
      <c r="A5" s="17">
        <v>4</v>
      </c>
      <c r="B5" s="19">
        <v>40142</v>
      </c>
      <c r="C5" t="s">
        <v>12</v>
      </c>
      <c r="D5" s="13" t="s">
        <v>27</v>
      </c>
      <c r="E5" s="13" t="s">
        <v>16</v>
      </c>
    </row>
    <row r="6" spans="1:5" x14ac:dyDescent="0.2">
      <c r="A6" s="17">
        <v>4</v>
      </c>
      <c r="B6" s="19">
        <v>40142</v>
      </c>
      <c r="C6" t="s">
        <v>12</v>
      </c>
      <c r="D6" s="13" t="s">
        <v>27</v>
      </c>
      <c r="E6" s="13" t="s">
        <v>17</v>
      </c>
    </row>
    <row r="7" spans="1:5" x14ac:dyDescent="0.2">
      <c r="A7" s="17">
        <v>4</v>
      </c>
      <c r="B7" s="19">
        <v>40142</v>
      </c>
      <c r="C7" t="s">
        <v>12</v>
      </c>
      <c r="D7" s="13" t="s">
        <v>27</v>
      </c>
      <c r="E7" s="13" t="s">
        <v>18</v>
      </c>
    </row>
    <row r="8" spans="1:5" x14ac:dyDescent="0.2">
      <c r="A8" s="17">
        <v>4</v>
      </c>
      <c r="B8" s="19">
        <v>40142</v>
      </c>
      <c r="C8" t="s">
        <v>12</v>
      </c>
      <c r="D8" s="13" t="s">
        <v>27</v>
      </c>
      <c r="E8" s="13" t="s">
        <v>19</v>
      </c>
    </row>
    <row r="9" spans="1:5" x14ac:dyDescent="0.2">
      <c r="A9" s="17">
        <v>4</v>
      </c>
      <c r="B9" s="19">
        <v>40142</v>
      </c>
      <c r="C9" t="s">
        <v>12</v>
      </c>
      <c r="D9" s="13" t="s">
        <v>27</v>
      </c>
      <c r="E9" s="13" t="s">
        <v>23</v>
      </c>
    </row>
    <row r="10" spans="1:5" x14ac:dyDescent="0.2">
      <c r="A10" s="17">
        <v>4</v>
      </c>
      <c r="B10" s="19">
        <v>40142</v>
      </c>
      <c r="C10" t="s">
        <v>12</v>
      </c>
      <c r="D10" s="13" t="s">
        <v>27</v>
      </c>
      <c r="E10" s="13" t="s">
        <v>20</v>
      </c>
    </row>
    <row r="11" spans="1:5" x14ac:dyDescent="0.2">
      <c r="A11" s="17">
        <v>4</v>
      </c>
      <c r="B11" s="19">
        <v>40142</v>
      </c>
      <c r="C11" t="s">
        <v>12</v>
      </c>
      <c r="D11" s="13" t="s">
        <v>27</v>
      </c>
      <c r="E11" s="13" t="s">
        <v>21</v>
      </c>
    </row>
    <row r="12" spans="1:5" x14ac:dyDescent="0.2">
      <c r="A12" s="17">
        <v>4</v>
      </c>
      <c r="B12" s="19">
        <v>40142</v>
      </c>
      <c r="C12" t="s">
        <v>12</v>
      </c>
      <c r="D12" s="13" t="s">
        <v>27</v>
      </c>
      <c r="E12" s="13" t="s">
        <v>22</v>
      </c>
    </row>
    <row r="13" spans="1:5" x14ac:dyDescent="0.2">
      <c r="A13" s="21">
        <v>5</v>
      </c>
      <c r="B13" s="19">
        <v>40165</v>
      </c>
      <c r="C13" t="s">
        <v>12</v>
      </c>
      <c r="D13" s="13" t="s">
        <v>24</v>
      </c>
      <c r="E13" t="s">
        <v>25</v>
      </c>
    </row>
    <row r="14" spans="1:5" x14ac:dyDescent="0.2">
      <c r="A14" s="21">
        <v>5</v>
      </c>
      <c r="B14" s="19">
        <v>40177</v>
      </c>
      <c r="C14" s="23" t="s">
        <v>28</v>
      </c>
      <c r="D14" s="23" t="s">
        <v>27</v>
      </c>
      <c r="E14" s="23" t="s">
        <v>29</v>
      </c>
    </row>
    <row r="15" spans="1:5" x14ac:dyDescent="0.2">
      <c r="A15" s="21">
        <v>5</v>
      </c>
      <c r="B15" s="19">
        <v>40516</v>
      </c>
      <c r="C15" s="23" t="s">
        <v>12</v>
      </c>
      <c r="D15" s="23" t="s">
        <v>24</v>
      </c>
      <c r="E15" t="s">
        <v>30</v>
      </c>
    </row>
    <row r="16" spans="1:5" x14ac:dyDescent="0.2">
      <c r="A16" s="21">
        <v>5</v>
      </c>
      <c r="B16" s="19">
        <v>40543</v>
      </c>
      <c r="C16" s="23" t="s">
        <v>31</v>
      </c>
      <c r="D16" s="23" t="s">
        <v>27</v>
      </c>
      <c r="E16" t="s">
        <v>32</v>
      </c>
    </row>
    <row r="17" spans="1:5" x14ac:dyDescent="0.2">
      <c r="A17" s="21">
        <v>7</v>
      </c>
      <c r="B17" s="19">
        <v>42083</v>
      </c>
      <c r="C17" s="23" t="s">
        <v>33</v>
      </c>
      <c r="D17" s="23" t="s">
        <v>27</v>
      </c>
      <c r="E17" t="s">
        <v>34</v>
      </c>
    </row>
    <row r="18" spans="1:5" x14ac:dyDescent="0.2">
      <c r="A18" s="21">
        <v>7</v>
      </c>
      <c r="B18" s="19">
        <v>42083</v>
      </c>
      <c r="C18" s="23" t="s">
        <v>12</v>
      </c>
      <c r="D18" s="23" t="s">
        <v>24</v>
      </c>
      <c r="E18" t="s">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Measures List</vt:lpstr>
      <vt:lpstr>Accessibility Disclaimer</vt:lpstr>
      <vt:lpstr>Version Control</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2015-01-06T14:06:58Z</cp:lastPrinted>
  <dcterms:created xsi:type="dcterms:W3CDTF">2006-11-22T16:30:17Z</dcterms:created>
  <dcterms:modified xsi:type="dcterms:W3CDTF">2021-01-05T14:57:33Z</dcterms:modified>
</cp:coreProperties>
</file>