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autoCompressPictures="0" defaultThemeVersion="124226"/>
  <mc:AlternateContent xmlns:mc="http://schemas.openxmlformats.org/markup-compatibility/2006">
    <mc:Choice Requires="x15">
      <x15ac:absPath xmlns:x15ac="http://schemas.microsoft.com/office/spreadsheetml/2010/11/ac" url="C:\Users\AndyC\OneDrive\Desktop\"/>
    </mc:Choice>
  </mc:AlternateContent>
  <xr:revisionPtr revIDLastSave="0" documentId="13_ncr:1_{34863C75-3837-4A9C-967B-FFA060ADE01E}" xr6:coauthVersionLast="45" xr6:coauthVersionMax="45" xr10:uidLastSave="{00000000-0000-0000-0000-000000000000}"/>
  <workbookProtection workbookAlgorithmName="SHA-512" workbookHashValue="kzrmfx6GFP7lLzYIulKGO1g4NMFRs/ljkOgUI5kZVuH75pS2SmjVSNw6BnphxsMH/OzhQf15LJXVHi41IBbzQQ==" workbookSaltValue="3fEO1HFP1NNO7L9nJA1dvg==" workbookSpinCount="100000" lockStructure="1"/>
  <bookViews>
    <workbookView xWindow="390" yWindow="390" windowWidth="25290" windowHeight="14535" xr2:uid="{00000000-000D-0000-FFFF-FFFF00000000}"/>
  </bookViews>
  <sheets>
    <sheet name="Base Measures List" sheetId="3" r:id="rId1"/>
    <sheet name="Efficient Measure List" sheetId="4" r:id="rId2"/>
    <sheet name="Accessibility Disclaimer" sheetId="6" r:id="rId3"/>
    <sheet name="Version Control" sheetId="5" state="hidden" r:id="rId4"/>
  </sheets>
  <definedNames>
    <definedName name="_xlnm._FilterDatabase" localSheetId="0" hidden="1">'Base Measures List'!$A$4:$A$424</definedName>
    <definedName name="_xlnm._FilterDatabase" localSheetId="1" hidden="1">'Efficient Measure List'!$A$4:$H$70</definedName>
    <definedName name="_xlnm._FilterDatabase" localSheetId="3" hidden="1">'Version Control'!$A$1:$E$4</definedName>
    <definedName name="_xlnm.Print_Area" localSheetId="0">'Base Measures List'!$A$4:$E$424</definedName>
    <definedName name="_xlnm.Print_Area" localSheetId="1">'Efficient Measure List'!$A$3:$H$96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60" i="4" l="1"/>
  <c r="D59" i="4"/>
  <c r="D57" i="4"/>
  <c r="D56" i="4"/>
  <c r="D55" i="4"/>
  <c r="D54" i="4"/>
  <c r="D53" i="4"/>
  <c r="D34" i="4"/>
  <c r="D33" i="4"/>
  <c r="D32" i="4"/>
  <c r="D31" i="4"/>
  <c r="D30" i="4"/>
  <c r="D29" i="4"/>
</calcChain>
</file>

<file path=xl/sharedStrings.xml><?xml version="1.0" encoding="utf-8"?>
<sst xmlns="http://schemas.openxmlformats.org/spreadsheetml/2006/main" count="1929" uniqueCount="368">
  <si>
    <t>ESA Costs</t>
  </si>
  <si>
    <t>Notes</t>
  </si>
  <si>
    <t>20W Halogen</t>
  </si>
  <si>
    <t>38W Halogen</t>
  </si>
  <si>
    <t>50W Halogen</t>
  </si>
  <si>
    <t>60W Incandescent</t>
  </si>
  <si>
    <t>100W Incandescent</t>
  </si>
  <si>
    <t>Fee</t>
  </si>
  <si>
    <t>25W Incandescent</t>
  </si>
  <si>
    <t>≤ 16W Minimum 800 Lumen Output</t>
  </si>
  <si>
    <r>
      <rPr>
        <sz val="11"/>
        <color theme="1"/>
        <rFont val="Calibri"/>
        <family val="2"/>
      </rPr>
      <t xml:space="preserve">≤ </t>
    </r>
    <r>
      <rPr>
        <sz val="11"/>
        <color theme="1"/>
        <rFont val="Calibri"/>
        <family val="2"/>
        <scheme val="minor"/>
      </rPr>
      <t>12W Minimum 600 Lumen Output</t>
    </r>
  </si>
  <si>
    <t>≤ 12W Minimum 600 Lumen Output</t>
  </si>
  <si>
    <t>≤ 8W Minimum 400 Lumen Output</t>
  </si>
  <si>
    <t>≤ 19W Minimum 1100 Lumen Output</t>
  </si>
  <si>
    <t>1. The product must be approved and listed on the Energy Star Qualified Light Bulbs list. http://www.energystar.gov/productfinder/product/certified-light-bulbs/results</t>
  </si>
  <si>
    <t xml:space="preserve">All technologies must meet applicable Code, standard and regulatory requirements including, but not limited to, CSA/cUL. All products must be legal for sale in Canada. </t>
  </si>
  <si>
    <r>
      <t xml:space="preserve">ENERGY STAR® Qualified LED A Shape </t>
    </r>
    <r>
      <rPr>
        <vertAlign val="superscript"/>
        <sz val="11"/>
        <rFont val="Calibri"/>
        <family val="2"/>
        <scheme val="minor"/>
      </rPr>
      <t>1</t>
    </r>
  </si>
  <si>
    <t>≤ 22W Minimum 2200 Lumen Output Per Lamp</t>
  </si>
  <si>
    <t>≤15W Minimum 1500 Lumen Output Per Lamp</t>
  </si>
  <si>
    <r>
      <t>Refrigerated Display Case LED Fixture - Horizontal Installation (Undershelf)</t>
    </r>
    <r>
      <rPr>
        <vertAlign val="superscript"/>
        <sz val="11"/>
        <rFont val="Calibri"/>
        <family val="2"/>
        <scheme val="minor"/>
      </rPr>
      <t>3</t>
    </r>
  </si>
  <si>
    <r>
      <t xml:space="preserve">Refrigerated Display Case LED Fixture - Vertical Installation </t>
    </r>
    <r>
      <rPr>
        <vertAlign val="superscript"/>
        <sz val="11"/>
        <rFont val="Calibri"/>
        <family val="2"/>
        <scheme val="minor"/>
      </rPr>
      <t>4</t>
    </r>
  </si>
  <si>
    <t>3. The Fixture must be listed and approved by the Design Light Consortium (DLC) and categorized as a Horizontal Refrigerated Case Luminaires. https://www.designlights.org/qpl
Retrofit kits are not eligible.</t>
  </si>
  <si>
    <t>4. The Fixture must be listed and approved by the Design Light Consortium (DLC) and categorized as a Vertical Refrigerated Case Luminaires. https://www.designlights.org/qpl
Retrofit kits are not eligible.</t>
  </si>
  <si>
    <t>5. The Fixture must be listed and approved by the Design Light Consortium (DLC) and categorized as a High-bay Luminaires. https://www.designlights.org/qpl
Retrofit kits are not eligible.</t>
  </si>
  <si>
    <t>&lt;13W, Nominal 24" to 48" LED Fixture. 
This measure is for replacing an existing fluorescent fixtures with a new LED fixtures with an external driver only.  For LED tube replacements, use the LED Tube Re-Lamping measure.</t>
  </si>
  <si>
    <t>&lt;30W, Nominal 48" to 72" LED fixture.
This measure is for replacing an existing fluorescent fixtures with a new LED fixtures with an external driver only.  For LED tube replacements, use the LED Tube Re-Lamping measure</t>
  </si>
  <si>
    <t>2. Only LED T8 lamps designed to replace traditional fluorescent T8 lamps and engineered to operate on existing instant start or programmed start electronic T8 ballasts are eligible.  Lamps must be approved and listed by the Design Lights Consortium (DLC) and categorized as Replacement Lamps (UL Type A). Lamps that are designated Dual Mode Internal Driver (UL Type A and Type B) are not eligible. 
https://www.designlights.org/qpl
Contractor to ensure existing ballasts are compatible for use with the LED tube lamps.</t>
  </si>
  <si>
    <t xml:space="preserve"> </t>
  </si>
  <si>
    <t>≤15W (Nominal Lamp Wattage) Minimum 1500 Lumen Output Per Lamp</t>
  </si>
  <si>
    <t>≤ 22W (Nominal Lamp Wattage) Minimum 2200 Lumen Output Per Lamp</t>
  </si>
  <si>
    <r>
      <t xml:space="preserve">1 Lamp LED Tube Re-Lamp </t>
    </r>
    <r>
      <rPr>
        <vertAlign val="superscript"/>
        <sz val="11"/>
        <color theme="1"/>
        <rFont val="Calibri"/>
        <family val="2"/>
        <scheme val="minor"/>
      </rPr>
      <t>2</t>
    </r>
  </si>
  <si>
    <r>
      <t xml:space="preserve">2 Lamp LED Tube Re-Lamp </t>
    </r>
    <r>
      <rPr>
        <vertAlign val="superscript"/>
        <sz val="11"/>
        <color theme="1"/>
        <rFont val="Calibri"/>
        <family val="2"/>
        <scheme val="minor"/>
      </rPr>
      <t>2</t>
    </r>
  </si>
  <si>
    <r>
      <t xml:space="preserve">3 Lamp LED Tube Re-Lamp </t>
    </r>
    <r>
      <rPr>
        <vertAlign val="superscript"/>
        <sz val="11"/>
        <color theme="1"/>
        <rFont val="Calibri"/>
        <family val="2"/>
        <scheme val="minor"/>
      </rPr>
      <t>2</t>
    </r>
  </si>
  <si>
    <r>
      <t xml:space="preserve">4 Lamp LED Tube Re-Lamp </t>
    </r>
    <r>
      <rPr>
        <vertAlign val="superscript"/>
        <sz val="11"/>
        <color theme="1"/>
        <rFont val="Calibri"/>
        <family val="2"/>
        <scheme val="minor"/>
      </rPr>
      <t>2</t>
    </r>
  </si>
  <si>
    <r>
      <t xml:space="preserve">ENERGY STAR® Qualified LED PAR 16 or MR 16
pin or screw base </t>
    </r>
    <r>
      <rPr>
        <sz val="11"/>
        <rFont val="Calibri"/>
        <family val="2"/>
      </rPr>
      <t>¹</t>
    </r>
  </si>
  <si>
    <t xml:space="preserve">35W Halogen </t>
  </si>
  <si>
    <t xml:space="preserve">25W Incandescent </t>
  </si>
  <si>
    <t xml:space="preserve">40W Incandescent </t>
  </si>
  <si>
    <t xml:space="preserve">45W Halogen </t>
  </si>
  <si>
    <t>50W Incandescent</t>
  </si>
  <si>
    <t xml:space="preserve">38W Halogen </t>
  </si>
  <si>
    <t xml:space="preserve">50W Halogen </t>
  </si>
  <si>
    <t>75W Incandescent</t>
  </si>
  <si>
    <t xml:space="preserve">11W CFL </t>
  </si>
  <si>
    <t xml:space="preserve">15W CFL </t>
  </si>
  <si>
    <t xml:space="preserve">55W Halogen </t>
  </si>
  <si>
    <t xml:space="preserve">75W Halogen </t>
  </si>
  <si>
    <t>65W Incandescent</t>
  </si>
  <si>
    <t xml:space="preserve">75W Incandescent </t>
  </si>
  <si>
    <t xml:space="preserve">45W Incandescent </t>
  </si>
  <si>
    <t xml:space="preserve">65W Incandescent </t>
  </si>
  <si>
    <t xml:space="preserve">60W Halogen </t>
  </si>
  <si>
    <t xml:space="preserve">18W CFL </t>
  </si>
  <si>
    <t>60W Halogen PAR</t>
  </si>
  <si>
    <t xml:space="preserve">75W Halogen PAR </t>
  </si>
  <si>
    <t xml:space="preserve">23W CFL </t>
  </si>
  <si>
    <t xml:space="preserve">80W Halogen </t>
  </si>
  <si>
    <t xml:space="preserve">90W Halogen </t>
  </si>
  <si>
    <t>100W Halogen</t>
  </si>
  <si>
    <t xml:space="preserve">100W Incandescent </t>
  </si>
  <si>
    <t xml:space="preserve">60W Incandescent </t>
  </si>
  <si>
    <t xml:space="preserve">13W CFL </t>
  </si>
  <si>
    <t xml:space="preserve">20W CFL </t>
  </si>
  <si>
    <t xml:space="preserve">150W Incandescent </t>
  </si>
  <si>
    <t xml:space="preserve">7W CFL </t>
  </si>
  <si>
    <t xml:space="preserve">9W CFL </t>
  </si>
  <si>
    <t>9W CFL</t>
  </si>
  <si>
    <t xml:space="preserve">14W CFL </t>
  </si>
  <si>
    <t xml:space="preserve">250W Probe Start Quartz MH </t>
  </si>
  <si>
    <t xml:space="preserve">250W Pulse Start Quartz MH </t>
  </si>
  <si>
    <t>150W HPS</t>
  </si>
  <si>
    <t>200W HPS</t>
  </si>
  <si>
    <t xml:space="preserve">400W Pulse Start Quartz MH </t>
  </si>
  <si>
    <t xml:space="preserve">400W Probe Start Quartz MH </t>
  </si>
  <si>
    <t xml:space="preserve">250W HPS </t>
  </si>
  <si>
    <t>4 Lamp - 32W T8 (Normal Ballast Factor) - Electronic Instart Start Ballast</t>
  </si>
  <si>
    <t>4 Lamp - 32W T8 (Low Ballast Factor) - Electronic Instart Start Ballast</t>
  </si>
  <si>
    <t>4 Lamp - 30W T8 (Normal Ballast Factor) - Electronic Instart Start Ballast</t>
  </si>
  <si>
    <t>4 Lamp - 30W T8 (Low Ballast Factor) - Electronic Instart Start Ballast</t>
  </si>
  <si>
    <t>4 Lamp - 28W T8 (Normal Ballast Factor) - Electronic Instart Start Ballast</t>
  </si>
  <si>
    <t>4 Lamp - 28W T8 (Low Ballast Factor) - Electronic Instart Start Ballast</t>
  </si>
  <si>
    <t>4 Lamp - 25W T8 (Normal Ballast Factor) - Electronic Instart Start Ballast</t>
  </si>
  <si>
    <t>4 Lamp - 25W T8 (Low Ballast Factor) -  Electronic Instart Start Ballast</t>
  </si>
  <si>
    <t>4 Lamp - 32W T8 (Normal Ballast Factor) -  Electronic Instart Start Ballast (High Efficiency)</t>
  </si>
  <si>
    <t>4 Lamp - 32W T8 (Low Ballast Factor) -  Electronic Instart Start Ballast (High Efficiency)</t>
  </si>
  <si>
    <t>4 Lamp - 30W T8 (Normal Ballast Factor) -  Electronic Instart Start Ballast (High Efficiency)</t>
  </si>
  <si>
    <t>4 Lamp - 30W T8 (Low Ballast Factor) -  Electronic Instart Start Ballast (High Efficiency)</t>
  </si>
  <si>
    <t>4 Lamp - 28W T8 (Normal Ballast Factor) -  Electronic Instart Start Ballast (High Efficiency)</t>
  </si>
  <si>
    <t>4 Lamp - 28W T8 (Low Ballast Factor) -  Electronic Instart Start Ballast (High Efficiency)</t>
  </si>
  <si>
    <t>4 Lamp - 25W T8 (Normal Ballast Factor) -  Electronic Instart Start Ballast (High Efficiency)</t>
  </si>
  <si>
    <t>4 Lamp - 25W T8 (Low Ballast Factor) -  Electronic Instart Start Ballast (High Efficiency)</t>
  </si>
  <si>
    <t>3 Lamp - 32W T8 (Normal Ballast Factor) - Electronic Instart Start Ballast</t>
  </si>
  <si>
    <t>3 Lamp - 32W T8 (Low Ballast Factor) - Electronic Instart Start Ballast</t>
  </si>
  <si>
    <t>3 Lamp - 30W T8 (Normal Ballast Factor) - Electronic Instart Start Ballast</t>
  </si>
  <si>
    <t>3 Lamp - 30W T8 (Low Ballast Factor) - Electronic Instart Start Ballast</t>
  </si>
  <si>
    <t>3 Lamp - 28W T8 (Normal Ballast Factor) - Electronic Instart Start Ballast</t>
  </si>
  <si>
    <t>3 Lamp - 28W T8 (Low Ballast Factor) - Electronic Instart Start Ballast</t>
  </si>
  <si>
    <t>3 Lamp - 25W T8 (Normal Ballast Factor) - Electronic Instart Start Ballast</t>
  </si>
  <si>
    <t>3 Lamp - 25W T8 (Low Ballast Factor) -  Electronic Instart Start Ballast</t>
  </si>
  <si>
    <t>3 Lamp - 32W T8 (Normal Ballast Factor) -  Electronic Instart Start Ballast (High Efficiency)</t>
  </si>
  <si>
    <t>3 Lamp - 32W T8 (Low Ballast Factor) -  Electronic Instart Start Ballast (High Efficiency)</t>
  </si>
  <si>
    <t>3 Lamp - 30W T8 (Normal Ballast Factor) -  Electronic Instart Start Ballast (High Efficiency)</t>
  </si>
  <si>
    <t>3 Lamp - 30W T8 (Low Ballast Factor) -  Electronic Instart Start Ballast (High Efficiency)</t>
  </si>
  <si>
    <t>3 Lamp - 28W T8 (Normal Ballast Factor) -  Electronic Instart Start Ballast (High Efficiency)</t>
  </si>
  <si>
    <t>3 Lamp - 28W T8 (Low Ballast Factor) -  Electronic Instart Start Ballast (High Efficiency)</t>
  </si>
  <si>
    <t>3 Lamp - 25W T8 (Normal Ballast Factor) -  Electronic Instart Start Ballast (High Efficiency)</t>
  </si>
  <si>
    <t>3 Lamp - 25W T8 (Low Ballast Factor) -  Electronic Instart Start Ballast (High Efficiency)</t>
  </si>
  <si>
    <t>2 Lamp - 32W T8 (Normal Ballast Factor) - Electronic Instart Start Ballast</t>
  </si>
  <si>
    <t>2 Lamp - 32W T8 (Low Ballast Factor) - Electronic Instart Start Ballast</t>
  </si>
  <si>
    <t>2 Lamp - 30W T8 (Normal Ballast Factor) - Electronic Instart Start Ballast</t>
  </si>
  <si>
    <t>2 Lamp - 30W T8 (Low Ballast Factor) - Electronic Instart Start Ballast</t>
  </si>
  <si>
    <t>2 Lamp - 28W T8 (Normal Ballast Factor) - Electronic Instart Start Ballast</t>
  </si>
  <si>
    <t>2 Lamp - 28W T8 (Low Ballast Factor) - Electronic Instart Start Ballast</t>
  </si>
  <si>
    <t>2 Lamp - 25W T8 (Normal Ballast Factor) - Electronic Instart Start Ballast</t>
  </si>
  <si>
    <t>2 Lamp - 25W T8 (Low Ballast Factor) -  Electronic Instart Start Ballast</t>
  </si>
  <si>
    <t>2 Lamp - 32W T8 (Normal Ballast Factor) -  Electronic Instart Start Ballast (High Efficiency)</t>
  </si>
  <si>
    <t>2 Lamp - 32W T8 (Low Ballast Factor) -  Electronic Instart Start Ballast (High Efficiency)</t>
  </si>
  <si>
    <t>2 Lamp - 30W T8 (Normal Ballast Factor) -  Electronic Instart Start Ballast (High Efficiency)</t>
  </si>
  <si>
    <t>2 Lamp - 30W T8 (Low Ballast Factor) -  Electronic Instart Start Ballast (High Efficiency)</t>
  </si>
  <si>
    <t>2 Lamp - 28W T8 (Normal Ballast Factor) -  Electronic Instart Start Ballast (High Efficiency)</t>
  </si>
  <si>
    <t>2 Lamp - 28W T8 (Low Ballast Factor) -  Electronic Instart Start Ballast (High Efficiency)</t>
  </si>
  <si>
    <t>2 Lamp - 25W T8 (Normal Ballast Factor) -  Electronic Instart Start Ballast (High Efficiency)</t>
  </si>
  <si>
    <t>2 Lamp - 25W T8 (Low Ballast Factor) -  Electronic Instart Start Ballast (High Efficiency)</t>
  </si>
  <si>
    <t>2 Lamp - 32W T8 (Normal Ballast Factor) - Magnetic Rapid Start Ballast</t>
  </si>
  <si>
    <t>1 Lamp - 32W T8 (Normal Ballast Factor) - Electronic Instart Start Ballast</t>
  </si>
  <si>
    <t>1 Lamp - 32W T8 (Low Ballast Factor) - Electronic Instart Start Ballast</t>
  </si>
  <si>
    <t>1 Lamp - 30W T8 (Normal Ballast Factor) - Electronic Instart Start Ballast</t>
  </si>
  <si>
    <t>1 Lamp - 30W T8 (Low Ballast Factor) - Electronic Instart Start Ballast</t>
  </si>
  <si>
    <t>1 Lamp - 28W T8 (Normal Ballast Factor) - Electronic Instart Start Ballast</t>
  </si>
  <si>
    <t>1 Lamp - 28W T8 (Low Ballast Factor) - Electronic Instart Start Ballast</t>
  </si>
  <si>
    <t>1 Lamp - 25W T8 (Normal Ballast Factor) - Electronic Instart Start Ballast</t>
  </si>
  <si>
    <t>1 Lamp - 25W T8 (Low Ballast Factor) -  Electronic Instart Start Ballast</t>
  </si>
  <si>
    <t>1 Lamp - 32W T8 (Normal Ballast Factor) -  Electronic Instart Start Ballast (High Efficiency)</t>
  </si>
  <si>
    <t>1 Lamp - 32W T8 (Low Ballast Factor) -  Electronic Instart Start Ballast (High Efficiency)</t>
  </si>
  <si>
    <t>1 Lamp - 30W T8 (Normal Ballast Factor) -  Electronic Instart Start Ballast (High Efficiency)</t>
  </si>
  <si>
    <t>1 Lamp - 30W T8 (Low Ballast Factor) -  Electronic Instart Start Ballast (High Efficiency)</t>
  </si>
  <si>
    <t>1 Lamp - 28W T8 (Normal Ballast Factor) -  Electronic Instart Start Ballast (High Efficiency)</t>
  </si>
  <si>
    <t>1 Lamp - 28W T8 (Low Ballast Factor) -  Electronic Instart Start Ballast (High Efficiency)</t>
  </si>
  <si>
    <t>1 Lamp - 25W T8 (Normal Ballast Factor) -  Electronic Instart Start Ballast (High Efficiency)</t>
  </si>
  <si>
    <t>1 Lamp - 25W T8 (Low Ballast Factor) -  Electronic Instart Start Ballast (High Efficiency)</t>
  </si>
  <si>
    <t>1 Lamp - 32W T8 (Normal Ballast Factor) - Magnetic Rapid Start Ballast</t>
  </si>
  <si>
    <t>2' 20W T12 ES Magnetic</t>
  </si>
  <si>
    <t>13W and under.</t>
  </si>
  <si>
    <t>3' 30W T12 ES Magnetic</t>
  </si>
  <si>
    <t>3' 30W T12 Electronic</t>
  </si>
  <si>
    <t>4' 40W T12 Magnetic</t>
  </si>
  <si>
    <t>4' 40W T12 ES Magnetic</t>
  </si>
  <si>
    <t>4' 40W T12 Electronic</t>
  </si>
  <si>
    <t>4' 34W T12 Magnetic</t>
  </si>
  <si>
    <t>4' 34W T12 ES Magnetic</t>
  </si>
  <si>
    <t>4' 34W T12 Electronic</t>
  </si>
  <si>
    <t>2' 35W T12 HO ES Magnetic</t>
  </si>
  <si>
    <t>3' 50W T12 HO ES Magnetic</t>
  </si>
  <si>
    <t>4' 60W T12 HO ES Magnetic</t>
  </si>
  <si>
    <t>4' 116W T12 VHO ES Magnetic</t>
  </si>
  <si>
    <t>2' 17W T8 ES Magnetic</t>
  </si>
  <si>
    <t>2' 17W T8 Normal Ballast Factor Electronic</t>
  </si>
  <si>
    <t>3' 25W T8 ES Magnetic</t>
  </si>
  <si>
    <t>3' 25W Normal Ballast Factor Electronic</t>
  </si>
  <si>
    <t>4' 25W T8 Normal Ballast Factor Electronic</t>
  </si>
  <si>
    <t>4' 25W T8 NBF High Efficiency Electronic</t>
  </si>
  <si>
    <t>4' 28W T8 Normal Ballast Factor Electronic</t>
  </si>
  <si>
    <t>4' 28W T8 NBF High Efficiency Electronic</t>
  </si>
  <si>
    <t>4' 30W T8 ES Magnetic</t>
  </si>
  <si>
    <t>4' 30W T8 Normal Ballast Factor Electronic</t>
  </si>
  <si>
    <t>4' 30W T8 NBF High Efficiency Electronic</t>
  </si>
  <si>
    <t>4' 32W T8 ES Magnetic</t>
  </si>
  <si>
    <t>4' 32W T8 Normal Ballast Factor Electronic</t>
  </si>
  <si>
    <t>4' 32W T8 NBF High Efficiency Electronic</t>
  </si>
  <si>
    <t>4' 44W T8 HO Normal Ballast Factor Electronic</t>
  </si>
  <si>
    <t>30W and under.</t>
  </si>
  <si>
    <t>Refrigerated Display Case LED Fixture - Vertical Installation 4</t>
  </si>
  <si>
    <t>5' 40W T8 Normal Ballast Factor Electronic</t>
  </si>
  <si>
    <t>5' 40W T8 ES Magnetic</t>
  </si>
  <si>
    <t>5' 55W T8 HO Normal Ballast Factor Electronic</t>
  </si>
  <si>
    <t>6' 46W T8 Normal Ballast Factor Electronic</t>
  </si>
  <si>
    <t>6' 46W T8 ES Magnetic</t>
  </si>
  <si>
    <t>6' 66W T8 HO Normal Ballast Factor Electronic</t>
  </si>
  <si>
    <t xml:space="preserve">1LP 5' 50W T12 ES Magnetic </t>
  </si>
  <si>
    <t>1LP 5' 50W T12 Electronic</t>
  </si>
  <si>
    <t>1LP 5' 75W T12 HO ES Magnetic</t>
  </si>
  <si>
    <t>1LP 5' 138W T12 VHO ES Magnetic</t>
  </si>
  <si>
    <t>1LP 6' 57W T12 ES Magnetic</t>
  </si>
  <si>
    <t>1LP 6' 57W T12 Electronic</t>
  </si>
  <si>
    <t>1LP 6' 85W T12 HO ES Magnetic</t>
  </si>
  <si>
    <t>1LP 6' 168W T12 VHO ES Magnetic</t>
  </si>
  <si>
    <r>
      <t xml:space="preserve">ENERGY STAR® Qualified LED PAR 16 or MR 16
pin or screw base </t>
    </r>
    <r>
      <rPr>
        <vertAlign val="superscript"/>
        <sz val="11"/>
        <rFont val="Calibri"/>
        <family val="2"/>
      </rPr>
      <t>1</t>
    </r>
  </si>
  <si>
    <r>
      <t xml:space="preserve">ENERGY STAR® Qualified LED PAR 20 or BR20 </t>
    </r>
    <r>
      <rPr>
        <vertAlign val="superscript"/>
        <sz val="11"/>
        <rFont val="Calibri"/>
        <family val="2"/>
      </rPr>
      <t>1</t>
    </r>
  </si>
  <si>
    <r>
      <t xml:space="preserve">ENERGY STAR® Qualified LED PAR 30 or BR 30 </t>
    </r>
    <r>
      <rPr>
        <vertAlign val="superscript"/>
        <sz val="11"/>
        <rFont val="Calibri"/>
        <family val="2"/>
      </rPr>
      <t>1</t>
    </r>
  </si>
  <si>
    <r>
      <t xml:space="preserve">ENERGY STAR® Qualified LED PAR 38 or BR40 </t>
    </r>
    <r>
      <rPr>
        <vertAlign val="superscript"/>
        <sz val="11"/>
        <rFont val="Calibri"/>
        <family val="2"/>
      </rPr>
      <t>1</t>
    </r>
  </si>
  <si>
    <r>
      <rPr>
        <sz val="11"/>
        <rFont val="Calibri"/>
        <family val="2"/>
      </rPr>
      <t xml:space="preserve">≤ </t>
    </r>
    <r>
      <rPr>
        <sz val="11"/>
        <rFont val="Calibri"/>
        <family val="2"/>
      </rPr>
      <t>12W Minimum 600 Lumen Output</t>
    </r>
  </si>
  <si>
    <r>
      <t xml:space="preserve">ENERGY STAR® Qualified LED A Shape </t>
    </r>
    <r>
      <rPr>
        <vertAlign val="superscript"/>
        <sz val="11"/>
        <rFont val="Calibri"/>
        <family val="2"/>
      </rPr>
      <t>1</t>
    </r>
  </si>
  <si>
    <r>
      <t>High Bay LED (≤139W)</t>
    </r>
    <r>
      <rPr>
        <vertAlign val="superscript"/>
        <sz val="11"/>
        <rFont val="Calibri"/>
        <family val="2"/>
      </rPr>
      <t>5</t>
    </r>
  </si>
  <si>
    <r>
      <t>High Bay LED (&gt;139W to ≤175W)</t>
    </r>
    <r>
      <rPr>
        <vertAlign val="superscript"/>
        <sz val="11"/>
        <rFont val="Calibri"/>
        <family val="2"/>
      </rPr>
      <t>5</t>
    </r>
  </si>
  <si>
    <r>
      <t xml:space="preserve">4LP LED Tube Re-Lamp </t>
    </r>
    <r>
      <rPr>
        <vertAlign val="superscript"/>
        <sz val="11"/>
        <rFont val="Calibri"/>
        <family val="2"/>
      </rPr>
      <t xml:space="preserve">2 </t>
    </r>
  </si>
  <si>
    <r>
      <t xml:space="preserve">3LP LED Tube Re-Lamp </t>
    </r>
    <r>
      <rPr>
        <vertAlign val="superscript"/>
        <sz val="11"/>
        <rFont val="Calibri"/>
        <family val="2"/>
      </rPr>
      <t xml:space="preserve">2 </t>
    </r>
  </si>
  <si>
    <r>
      <t xml:space="preserve">2LP LED Tube Re-Lamp </t>
    </r>
    <r>
      <rPr>
        <vertAlign val="superscript"/>
        <sz val="11"/>
        <rFont val="Calibri"/>
        <family val="2"/>
      </rPr>
      <t xml:space="preserve">2 </t>
    </r>
  </si>
  <si>
    <r>
      <t xml:space="preserve">1LP LED Tube Re-Lamp </t>
    </r>
    <r>
      <rPr>
        <vertAlign val="superscript"/>
        <sz val="11"/>
        <rFont val="Calibri"/>
        <family val="2"/>
      </rPr>
      <t xml:space="preserve">2 </t>
    </r>
  </si>
  <si>
    <r>
      <t>Refrigerated Display Case LED Fixture - Horizontal Installation (Undershelf)</t>
    </r>
    <r>
      <rPr>
        <vertAlign val="superscript"/>
        <sz val="11"/>
        <rFont val="Calibri"/>
        <family val="2"/>
      </rPr>
      <t>3</t>
    </r>
  </si>
  <si>
    <r>
      <t xml:space="preserve">Refrigerated Display Case LED Fixture - Vertical Installation </t>
    </r>
    <r>
      <rPr>
        <vertAlign val="superscript"/>
        <sz val="11"/>
        <rFont val="Calibri"/>
        <family val="2"/>
      </rPr>
      <t>4</t>
    </r>
  </si>
  <si>
    <r>
      <t xml:space="preserve">≤ </t>
    </r>
    <r>
      <rPr>
        <sz val="11"/>
        <color theme="1"/>
        <rFont val="Calibri"/>
        <family val="2"/>
        <scheme val="minor"/>
      </rPr>
      <t>6W Minimum 250 Lumen Output</t>
    </r>
  </si>
  <si>
    <r>
      <t xml:space="preserve">≤ </t>
    </r>
    <r>
      <rPr>
        <sz val="11"/>
        <color theme="1"/>
        <rFont val="Calibri"/>
        <family val="2"/>
        <scheme val="minor"/>
      </rPr>
      <t>5W Minimum 250 Lumen Output</t>
    </r>
  </si>
  <si>
    <t>≤ 6W Minimum 250 Lumen Output</t>
  </si>
  <si>
    <r>
      <t xml:space="preserve">ENERGY STAR® Qualified LED MR 16
pin or screw base </t>
    </r>
    <r>
      <rPr>
        <vertAlign val="superscript"/>
        <sz val="11"/>
        <color theme="1"/>
        <rFont val="Calibri"/>
        <family val="2"/>
        <scheme val="minor"/>
      </rPr>
      <t>1</t>
    </r>
  </si>
  <si>
    <r>
      <t xml:space="preserve">ENERGY STAR® Qualified LED PAR 16
pin or screw base </t>
    </r>
    <r>
      <rPr>
        <vertAlign val="superscript"/>
        <sz val="11"/>
        <color theme="1"/>
        <rFont val="Calibri"/>
        <family val="2"/>
        <scheme val="minor"/>
      </rPr>
      <t>1</t>
    </r>
  </si>
  <si>
    <r>
      <t xml:space="preserve">ENERGY STAR® Qualified LED PAR 16 
pin or screw base </t>
    </r>
    <r>
      <rPr>
        <vertAlign val="superscript"/>
        <sz val="11"/>
        <color theme="1"/>
        <rFont val="Calibri"/>
        <family val="2"/>
        <scheme val="minor"/>
      </rPr>
      <t>1</t>
    </r>
  </si>
  <si>
    <t>≤ 5W Minimum 250 Lumen Output</t>
  </si>
  <si>
    <t>Replacement Type</t>
  </si>
  <si>
    <t xml:space="preserve">Reflector Flood/Spot Lamp Replacement </t>
  </si>
  <si>
    <t xml:space="preserve">"A" Lamp Replacement </t>
  </si>
  <si>
    <t>Decorative Bulb Replacement</t>
  </si>
  <si>
    <t>High Bay Fixture Replacement</t>
  </si>
  <si>
    <t>Tube Re-Lamp</t>
  </si>
  <si>
    <t>Refrigerated Display Case : Horizontal Fixture Replacement</t>
  </si>
  <si>
    <t>Refrigerated Display Case : Vertical Fixture Replacement</t>
  </si>
  <si>
    <t>Base Wattage (kW)</t>
  </si>
  <si>
    <t>ESA Fees</t>
  </si>
  <si>
    <t>Tube Re-Lamp: 4 Lamps</t>
  </si>
  <si>
    <t>Tube Re-Lamp:3 Lamps</t>
  </si>
  <si>
    <t>Tube Re-Lamp: 2 Lamps</t>
  </si>
  <si>
    <t>Tube Re-Lamp: 1 Lamp</t>
  </si>
  <si>
    <t>Tube Re-Lamp: 3 Lamps</t>
  </si>
  <si>
    <t>ESA - Non-ACP Member - First ten devices (new fixtures – ramped up to minimum fee if 10 or fewer)</t>
  </si>
  <si>
    <t>ESA - Non-ACP Member - Each additional ten devices (new fixtures) up to 1000 units (new fixtures)</t>
  </si>
  <si>
    <t xml:space="preserve">ESA - ACP I/C Member: 1 – 20 new replacement devices (new fixtures) (1:10 audit ratio) </t>
  </si>
  <si>
    <r>
      <t xml:space="preserve">ENERGY STAR® Qualified LED PAR 20 </t>
    </r>
    <r>
      <rPr>
        <vertAlign val="superscript"/>
        <sz val="11"/>
        <color theme="1"/>
        <rFont val="Calibri"/>
        <family val="2"/>
        <scheme val="minor"/>
      </rPr>
      <t>1</t>
    </r>
  </si>
  <si>
    <r>
      <t>ENERGY STAR® Qualified LED PAR 30</t>
    </r>
    <r>
      <rPr>
        <vertAlign val="superscript"/>
        <sz val="11"/>
        <color theme="1"/>
        <rFont val="Calibri"/>
        <family val="2"/>
        <scheme val="minor"/>
      </rPr>
      <t>1</t>
    </r>
  </si>
  <si>
    <r>
      <t>ENERGY STAR® Qualified LED BR 30</t>
    </r>
    <r>
      <rPr>
        <vertAlign val="superscript"/>
        <sz val="11"/>
        <color theme="1"/>
        <rFont val="Calibri"/>
        <family val="2"/>
        <scheme val="minor"/>
      </rPr>
      <t>1</t>
    </r>
  </si>
  <si>
    <r>
      <t>ENERGY STAR® Qualified LED BR20</t>
    </r>
    <r>
      <rPr>
        <vertAlign val="superscript"/>
        <sz val="11"/>
        <color theme="1"/>
        <rFont val="Calibri"/>
        <family val="2"/>
        <scheme val="minor"/>
      </rPr>
      <t>1</t>
    </r>
  </si>
  <si>
    <r>
      <t>ENERGY STAR® Qualified LED PAR 38</t>
    </r>
    <r>
      <rPr>
        <vertAlign val="superscript"/>
        <sz val="11"/>
        <color theme="1"/>
        <rFont val="Calibri"/>
        <family val="2"/>
        <scheme val="minor"/>
      </rPr>
      <t>1</t>
    </r>
  </si>
  <si>
    <r>
      <t>ENERGY STAR® Qualified LED BR40</t>
    </r>
    <r>
      <rPr>
        <vertAlign val="superscript"/>
        <sz val="11"/>
        <color theme="1"/>
        <rFont val="Calibri"/>
        <family val="2"/>
        <scheme val="minor"/>
      </rPr>
      <t>1</t>
    </r>
  </si>
  <si>
    <r>
      <t xml:space="preserve">ENERGY STAR® Qualified LED BR40 </t>
    </r>
    <r>
      <rPr>
        <vertAlign val="superscript"/>
        <sz val="11"/>
        <color theme="1"/>
        <rFont val="Calibri"/>
        <family val="2"/>
        <scheme val="minor"/>
      </rPr>
      <t>1</t>
    </r>
  </si>
  <si>
    <t>≤ 16W Minimum 1200 Lumen Output</t>
  </si>
  <si>
    <t>Exit Sign: LED Retrofit Kit or New Sign</t>
  </si>
  <si>
    <t>2 x 15W Incandescent</t>
  </si>
  <si>
    <t>LED Exit Sign Retrofit Kit or New Sign</t>
  </si>
  <si>
    <t xml:space="preserve">≤3W </t>
  </si>
  <si>
    <t>Plug-In CFL (4-Pin) Replacement : Vertical</t>
  </si>
  <si>
    <t>Plug-In CFL (4-Pin) Replacement : Horizontal</t>
  </si>
  <si>
    <t>18W G24q or GX24q Base</t>
  </si>
  <si>
    <t>40W Incandescent Globe</t>
  </si>
  <si>
    <t>25W Incandescent Globe</t>
  </si>
  <si>
    <t>15W CFL Globe</t>
  </si>
  <si>
    <t>11W CFL Globe</t>
  </si>
  <si>
    <r>
      <t xml:space="preserve">ENERGY STAR® Qualified Globe Lamp </t>
    </r>
    <r>
      <rPr>
        <vertAlign val="superscript"/>
        <sz val="11"/>
        <color theme="1"/>
        <rFont val="Calibri"/>
        <family val="2"/>
        <scheme val="minor"/>
      </rPr>
      <t>1</t>
    </r>
  </si>
  <si>
    <t>≤ 6W Minimum 200 Lumen Output</t>
  </si>
  <si>
    <r>
      <t xml:space="preserve">ENERGY STAR® Qualified Filament Lamp </t>
    </r>
    <r>
      <rPr>
        <vertAlign val="superscript"/>
        <sz val="11"/>
        <color theme="1"/>
        <rFont val="Calibri"/>
        <family val="2"/>
        <scheme val="minor"/>
      </rPr>
      <t>1</t>
    </r>
  </si>
  <si>
    <t>≤ 7W Minimum 200 Lumen Output</t>
  </si>
  <si>
    <t>≤ 9W Minimum 500 Lumen Output</t>
  </si>
  <si>
    <t>25W Incandescent Edison Bulb</t>
  </si>
  <si>
    <t>40W Incandescent Edison Bulb</t>
  </si>
  <si>
    <t>60W Incandescent Edison Bulb</t>
  </si>
  <si>
    <t>Tube Retrofit: 4 Lamps</t>
  </si>
  <si>
    <t>4 Lamp - 34W T12 Energy-Saving Magnetic Ballast</t>
  </si>
  <si>
    <t>4 Lamp - 34W T12 Magnetic Ballast</t>
  </si>
  <si>
    <t>4 Lamp - 40W T12 Energy-Saving Magnetic Ballast</t>
  </si>
  <si>
    <t>4 Lamp - 40W T12 Magnetic Ballast</t>
  </si>
  <si>
    <t>Tube Retrofit: 3 Lamps</t>
  </si>
  <si>
    <t>3 Lamp - 34W T12 Energy-Saving Magnetic Ballast</t>
  </si>
  <si>
    <t>3 Lamp - 34W T12 Magnetic Ballast</t>
  </si>
  <si>
    <t>3 Lamp - 40W T12 Energy-Saving Magnetic Ballast</t>
  </si>
  <si>
    <t>3 Lamp - 40W T12 Magnetic Ballast</t>
  </si>
  <si>
    <t>Tube Retrofit: 2 Lamps</t>
  </si>
  <si>
    <t>2 Lamp - 34W T12 Energy-Saving Magnetic Ballast</t>
  </si>
  <si>
    <t>2 Lamp - 34W T12 Magnetic Ballast</t>
  </si>
  <si>
    <t>2 Lamp - 40W T12 Energy-Saving Magnetic Ballast</t>
  </si>
  <si>
    <t>2 Lamp - 40W T12 Magnetic Ballast</t>
  </si>
  <si>
    <t>Tube Retrofit: 1 Lamp</t>
  </si>
  <si>
    <t>1 Lamp - 34W T12 Energy-Saving Magnetic Ballast</t>
  </si>
  <si>
    <t>1 Lamp - 34W T12 Magnetic Ballast</t>
  </si>
  <si>
    <t>1 Lamp - 40W T12 Energy-Saving Magnetic Ballast</t>
  </si>
  <si>
    <t>1 Lamp - 40W T12 Magnetic Ballast</t>
  </si>
  <si>
    <t>≤14W (Nominal Lamp Wattage) Minimum 1500 Lumen Output Per Lamp</t>
  </si>
  <si>
    <t>Recessed Troffer or Surface Mount Fixture Replacement</t>
  </si>
  <si>
    <t>≥1500 Lumen Output</t>
  </si>
  <si>
    <t>≥3000 Lumen Output</t>
  </si>
  <si>
    <t>≥6000 Lumen Output</t>
  </si>
  <si>
    <t>1 Lamp 8' 59W T8</t>
  </si>
  <si>
    <t>≤12W (Nominal Lamp Wattage) Minimum 1500 Lumen Output Per Lamp</t>
  </si>
  <si>
    <t>≤ 7W Minimum 500 Lumen Output</t>
  </si>
  <si>
    <t>≤ 14W Minimum 800 Lumen Output</t>
  </si>
  <si>
    <r>
      <rPr>
        <sz val="11"/>
        <color theme="1"/>
        <rFont val="Calibri"/>
        <family val="2"/>
      </rPr>
      <t>≤ 9</t>
    </r>
    <r>
      <rPr>
        <sz val="11"/>
        <color theme="1"/>
        <rFont val="Calibri"/>
        <family val="2"/>
        <scheme val="minor"/>
      </rPr>
      <t>W Minimum 450 Lumen Output</t>
    </r>
  </si>
  <si>
    <t>≤ 11W Minimum 800 Lumen Output</t>
  </si>
  <si>
    <r>
      <t xml:space="preserve">ENERGY STAR® Qualified LED Decorative Bulb 
E12 Candelabra or E26 Base </t>
    </r>
    <r>
      <rPr>
        <vertAlign val="superscript"/>
        <sz val="11"/>
        <rFont val="Calibri"/>
        <family val="2"/>
        <scheme val="minor"/>
      </rPr>
      <t>1</t>
    </r>
  </si>
  <si>
    <t>≤28W (Nominal Lamp Wattage) Minimum 3800 Lumen Output Per Lamp</t>
  </si>
  <si>
    <r>
      <rPr>
        <sz val="11"/>
        <rFont val="Calibri"/>
        <family val="2"/>
      </rPr>
      <t>≤ 9W Minimum 600 Lumen Output</t>
    </r>
  </si>
  <si>
    <t>≤ 16W Minimum 1100 Lumen Output</t>
  </si>
  <si>
    <r>
      <t xml:space="preserve">ENERGY STAR® Qualified LED Decorative Bulb 
E12 Candelabra or E26 Base </t>
    </r>
    <r>
      <rPr>
        <vertAlign val="superscript"/>
        <sz val="11"/>
        <rFont val="Calibri"/>
        <family val="2"/>
      </rPr>
      <t>1</t>
    </r>
  </si>
  <si>
    <r>
      <t xml:space="preserve">Design Lights Consortium Listed 4-Pin LED Replacement Lamp </t>
    </r>
    <r>
      <rPr>
        <vertAlign val="superscript"/>
        <sz val="11"/>
        <color theme="1"/>
        <rFont val="Calibri"/>
        <family val="2"/>
        <scheme val="minor"/>
      </rPr>
      <t>10</t>
    </r>
  </si>
  <si>
    <t>≤ 7W Minimum 250 Lumen Output</t>
  </si>
  <si>
    <t>2 Lamp 8' 59W T8</t>
  </si>
  <si>
    <t>≤44W (Nominal Lamp Wattage) Min. 4400 Lumen Output, 8' Length</t>
  </si>
  <si>
    <t>≤35W (Nominal Lamp Wattage) Min. 3500 Lumen Output, 8' Length</t>
  </si>
  <si>
    <t>≤12W Minimum 1500 Lumen Output Per Lamp</t>
  </si>
  <si>
    <t>≤20W (Nominal Lamp Wattage) Minimum 2000 Lumen Output Per Lamp</t>
  </si>
  <si>
    <t>43W "Reduced Wattage" Halogen</t>
  </si>
  <si>
    <t>28W "Reduced Wattage" Halogen</t>
  </si>
  <si>
    <t>72W "Reduced Wattage" Halogen</t>
  </si>
  <si>
    <t>≤28W (Nominal Lamp Wattage) Minimum 3200 Lumen Output Per Lamp</t>
  </si>
  <si>
    <t>ESA - Pre-Assessment Fee for applications involving &gt;50 luminaires</t>
  </si>
  <si>
    <t>8' Luminaire Replacement</t>
  </si>
  <si>
    <t>≥4500 Lumen Output</t>
  </si>
  <si>
    <t>≥9000 Lumen Output</t>
  </si>
  <si>
    <t>Tube Retrofit: 4-Lamps</t>
  </si>
  <si>
    <t>2 Lamp -60W T12 (8') Energy-Saving Magnetic Ballast</t>
  </si>
  <si>
    <t>2 Lamp -75W T12 (8') Energy-Saving Magnetic Ballast</t>
  </si>
  <si>
    <t>1 Lamp -75W T12 (8') Energy-Saving Magnetic Ballast</t>
  </si>
  <si>
    <t>1 Lamp -60W T12 (8') Energy-Saving Magnetic Ballast</t>
  </si>
  <si>
    <t>1 Lamp - 110W T12HO (8') Energy-Saving Magnetic Ballast</t>
  </si>
  <si>
    <t>1 Lamp - 110W T12HO (8') Magnetic Ballast</t>
  </si>
  <si>
    <t>2 Lamp - 110W T12HO (8') Energy-Saving Magnetic Ballast</t>
  </si>
  <si>
    <t>2 Lamp - 110W T12HO (8') Magnetic Ballast</t>
  </si>
  <si>
    <t>Eligible Measures</t>
  </si>
  <si>
    <t>Existing Equipment / Base Measure</t>
  </si>
  <si>
    <t>Eligible Measure Requirements</t>
  </si>
  <si>
    <t>Replacement Wattage (kW)</t>
  </si>
  <si>
    <t>Assumed Annual Operating Hours (hrs)</t>
  </si>
  <si>
    <t>EUL (hrs)</t>
  </si>
  <si>
    <t xml:space="preserve">≤ 10W Minimum 900 Lumen Output Lamp </t>
  </si>
  <si>
    <t>≤ 10W Minimum 900 Lumen Output Lamp</t>
  </si>
  <si>
    <t>N/A</t>
  </si>
  <si>
    <t>≤139W (Nominal Lamp Wattage) Minimum 8900 Lumen Output Per Lamp</t>
  </si>
  <si>
    <t>≤175W (Nominal Lamp Wattage) Minimum 3200 Lumen Output Per Lamp</t>
  </si>
  <si>
    <r>
      <t>High Bay LED Fixture (≤139W)</t>
    </r>
    <r>
      <rPr>
        <vertAlign val="superscript"/>
        <sz val="11"/>
        <color theme="1"/>
        <rFont val="Calibri"/>
        <family val="2"/>
        <scheme val="minor"/>
      </rPr>
      <t>5</t>
    </r>
  </si>
  <si>
    <r>
      <t>High Bay LED Fixture (&gt;139W to ≤175W)</t>
    </r>
    <r>
      <rPr>
        <vertAlign val="superscript"/>
        <sz val="11"/>
        <color theme="1"/>
        <rFont val="Calibri"/>
        <family val="2"/>
        <scheme val="minor"/>
      </rPr>
      <t>5</t>
    </r>
  </si>
  <si>
    <t>≥2000 Lumen Output</t>
  </si>
  <si>
    <t>Standard Incentives (subject to change)</t>
  </si>
  <si>
    <r>
      <t xml:space="preserve">3 – 4' T5 High Output Fixture with LED Tubes </t>
    </r>
    <r>
      <rPr>
        <vertAlign val="superscript"/>
        <sz val="11"/>
        <color rgb="FF000000"/>
        <rFont val="Calibri"/>
        <family val="2"/>
        <scheme val="minor"/>
      </rPr>
      <t>6</t>
    </r>
  </si>
  <si>
    <r>
      <t xml:space="preserve">4 – 4' T5 High Output Fixture with LED Tubes </t>
    </r>
    <r>
      <rPr>
        <vertAlign val="superscript"/>
        <sz val="11"/>
        <color theme="1"/>
        <rFont val="Calibri"/>
        <family val="2"/>
        <scheme val="minor"/>
      </rPr>
      <t>6</t>
    </r>
  </si>
  <si>
    <r>
      <t xml:space="preserve">6 – 4' T5 High Output Fixture with LED Tubes </t>
    </r>
    <r>
      <rPr>
        <vertAlign val="superscript"/>
        <sz val="11"/>
        <color theme="1"/>
        <rFont val="Calibri"/>
        <family val="2"/>
        <scheme val="minor"/>
      </rPr>
      <t>6</t>
    </r>
  </si>
  <si>
    <r>
      <t xml:space="preserve">3 – 4' T5 High Output Vapour / Dust Proof Fixture with LED Tubes </t>
    </r>
    <r>
      <rPr>
        <vertAlign val="superscript"/>
        <sz val="11"/>
        <color theme="1"/>
        <rFont val="Calibri"/>
        <family val="2"/>
        <scheme val="minor"/>
      </rPr>
      <t>6</t>
    </r>
  </si>
  <si>
    <r>
      <t xml:space="preserve">4 – 4' T5 High Output Vapour / Dust Proof Fixture with LED Tubes </t>
    </r>
    <r>
      <rPr>
        <vertAlign val="superscript"/>
        <sz val="11"/>
        <color theme="1"/>
        <rFont val="Calibri"/>
        <family val="2"/>
        <scheme val="minor"/>
      </rPr>
      <t>6</t>
    </r>
  </si>
  <si>
    <r>
      <t xml:space="preserve">6 – 4' T5 High Output Vapour / Dust Proof Fixture with LED Tubes </t>
    </r>
    <r>
      <rPr>
        <vertAlign val="superscript"/>
        <sz val="11"/>
        <color theme="1"/>
        <rFont val="Calibri"/>
        <family val="2"/>
        <scheme val="minor"/>
      </rPr>
      <t>6</t>
    </r>
  </si>
  <si>
    <r>
      <t xml:space="preserve">3 – 4' T5 High Output Fixture with LED Tubes </t>
    </r>
    <r>
      <rPr>
        <vertAlign val="superscript"/>
        <sz val="11"/>
        <color theme="1"/>
        <rFont val="Calibri"/>
        <family val="2"/>
        <scheme val="minor"/>
      </rPr>
      <t>6</t>
    </r>
  </si>
  <si>
    <t>6. Only LED T5HO lamps designed to replace traditional fluorescent T5HO lamps and engineered to operate on existing instant start or programmed start electronic T5HO ballasts are eligible.  Lamps must be approved and listed by the Design Lights Consortium (DLC) and categorized as Replacement Lamps (UL Type A). Lamps that are designated Dual Mode Internal Driver (UL Type A and Type B) are not eligible. 
https://www.designlights.org/qpl</t>
  </si>
  <si>
    <t>7. Eligible lamps must be double-ended UL Type B LED T8 lamps that are UL Classified under UL1598c and UL 1993/CSA C22.2 No. 1993-17, have an internal safety switch to cut off power to the opposite end of the lamp when only one end is connected and be compatible with both shunted and non-shunted sockets.    For clarity, double-ended lamps refer to lamps where both ends of the lamp are powered.  Lamps must be approved and listed by the Design Lights Consortium (DLC) and categorized as Replacement Lamps (UL Type B). 
Lamps that are designated Dual Mode Internal Driver (UL Type A and Type B) are not eligible.  Single-ended UL Type B lamps  (i.e. only one end of the lamp is powered) are not eligible. Double-ended UL Type B lamps that are not UL Classified under UL1598c and UL 1993/CSA C22.2 No. 1993-17  and/or are not compatbile with both shunted and non-shunted sockets and/or do not have an internal safety switch are not eligible.
https://www.designlights.org/qpl</t>
  </si>
  <si>
    <t>4-Lamp Double-Ended UL Type B LED Tube Retrofit 7</t>
  </si>
  <si>
    <r>
      <t xml:space="preserve">3-Lamp Double-Ended UL Type B LED Tube Retrofit </t>
    </r>
    <r>
      <rPr>
        <vertAlign val="superscript"/>
        <sz val="11"/>
        <color theme="1"/>
        <rFont val="Calibri"/>
        <family val="2"/>
        <scheme val="minor"/>
      </rPr>
      <t>7</t>
    </r>
  </si>
  <si>
    <r>
      <t xml:space="preserve">2-Lamp Double-Ended UL Type B LED Tube Retrofit </t>
    </r>
    <r>
      <rPr>
        <vertAlign val="superscript"/>
        <sz val="11"/>
        <color theme="1"/>
        <rFont val="Calibri"/>
        <family val="2"/>
        <scheme val="minor"/>
      </rPr>
      <t>7</t>
    </r>
  </si>
  <si>
    <r>
      <t xml:space="preserve">1-Lamp Double-Ended UL Type B LED Tube Retrofit </t>
    </r>
    <r>
      <rPr>
        <vertAlign val="superscript"/>
        <sz val="11"/>
        <color theme="1"/>
        <rFont val="Calibri"/>
        <family val="2"/>
        <scheme val="minor"/>
      </rPr>
      <t>7</t>
    </r>
  </si>
  <si>
    <r>
      <t xml:space="preserve">4-Lamp Double-Ended UL Type B LED Tube Retrofit </t>
    </r>
    <r>
      <rPr>
        <vertAlign val="superscript"/>
        <sz val="11"/>
        <color theme="1"/>
        <rFont val="Calibri"/>
        <family val="2"/>
        <scheme val="minor"/>
      </rPr>
      <t>7</t>
    </r>
  </si>
  <si>
    <t>8. The Fixture must be listed and approved by the Design Light Consortium (DLC) and categorized as a Troffer or Linear Ambient luminaire. https://www.designlights.org/qpl</t>
  </si>
  <si>
    <r>
      <t xml:space="preserve">2' x 2' Integral LED Troffer or 4' Linear Ambient Luminaire </t>
    </r>
    <r>
      <rPr>
        <vertAlign val="superscript"/>
        <sz val="11"/>
        <color rgb="FF000000"/>
        <rFont val="Calibri"/>
        <family val="2"/>
        <scheme val="minor"/>
      </rPr>
      <t>8</t>
    </r>
  </si>
  <si>
    <r>
      <t xml:space="preserve">2' x 4' Integral LED Troffer or 4' Linear Ambient Luminaire </t>
    </r>
    <r>
      <rPr>
        <vertAlign val="superscript"/>
        <sz val="11"/>
        <color rgb="FF000000"/>
        <rFont val="Calibri"/>
        <family val="2"/>
        <scheme val="minor"/>
      </rPr>
      <t>8</t>
    </r>
  </si>
  <si>
    <r>
      <t xml:space="preserve">1' x 4' Integral LED Troffer, 2' x 2' Integral LED Troffer or 4' Linear Ambient Luminaire </t>
    </r>
    <r>
      <rPr>
        <vertAlign val="superscript"/>
        <sz val="11"/>
        <color rgb="FF000000"/>
        <rFont val="Calibri"/>
        <family val="2"/>
        <scheme val="minor"/>
      </rPr>
      <t>8</t>
    </r>
  </si>
  <si>
    <r>
      <t xml:space="preserve">8' Linear Ambient Luminaire </t>
    </r>
    <r>
      <rPr>
        <vertAlign val="superscript"/>
        <sz val="11"/>
        <color rgb="FF000000"/>
        <rFont val="Calibri"/>
        <family val="2"/>
        <scheme val="minor"/>
      </rPr>
      <t>8</t>
    </r>
  </si>
  <si>
    <t>9. The lamp must be listed and approved by the Design Light Consortium (DLC) and categorized as a Four-Pin Base Replacement Lamps for CFLs- Vertically Mounted. https://www.designlights.org/qpl
Retrofit kits are not eligible.</t>
  </si>
  <si>
    <r>
      <t xml:space="preserve">Design Lights Consortium Listed 4-Pin LED Replacement Lamp </t>
    </r>
    <r>
      <rPr>
        <vertAlign val="superscript"/>
        <sz val="11"/>
        <color theme="1"/>
        <rFont val="Calibri"/>
        <family val="2"/>
        <scheme val="minor"/>
      </rPr>
      <t>9</t>
    </r>
  </si>
  <si>
    <t>10. The lamp must be listed and approved by the Design Light Consortium (DLC) and categorized as a Four-Pin Base Replacement Lamps for CFLs- Horizontally Mounted. https://www.designlights.org/qpl
Retrofit kits are not eligible.</t>
  </si>
  <si>
    <t>Measure Cost Cap</t>
  </si>
  <si>
    <t>Lift rental fee and recycling fees are included in the Measure Cost Cap.</t>
  </si>
  <si>
    <t xml:space="preserve">ESA - ACP I/C Member: 21 – 30 new replacement devices (new fixtures) (1:5 audit ratio) </t>
  </si>
  <si>
    <t xml:space="preserve">ESA - ACP I/C Member: 31 new replacement devices (new fixtures) &amp; over (1:3 audit ratio) </t>
  </si>
  <si>
    <t>$88 + $7/each 1-10 additional devices</t>
  </si>
  <si>
    <r>
      <t xml:space="preserve">ESA - ACP I/C Member: Retrofitted Luminaires - for conversion with </t>
    </r>
    <r>
      <rPr>
        <sz val="11"/>
        <rFont val="Calibri"/>
        <family val="2"/>
      </rPr>
      <t>≤ 50 luminaires</t>
    </r>
    <r>
      <rPr>
        <sz val="13.2"/>
        <rFont val="Calibri"/>
        <family val="2"/>
      </rPr>
      <t xml:space="preserve"> </t>
    </r>
  </si>
  <si>
    <t>Version 2.0 - Small Business Lighting Program - Eligible Measures List - Effective July 6, 2020</t>
  </si>
  <si>
    <t>Version Number</t>
  </si>
  <si>
    <t>Date</t>
  </si>
  <si>
    <t>Revision Type</t>
  </si>
  <si>
    <t>Tab</t>
  </si>
  <si>
    <t>Details</t>
  </si>
  <si>
    <t>Formatting</t>
  </si>
  <si>
    <t>Base Measures List, Base Measures List</t>
  </si>
  <si>
    <t>Added Save on Energy logo, title, version number, and effective date</t>
  </si>
  <si>
    <t>Efficient Measure List</t>
  </si>
  <si>
    <t>Material</t>
  </si>
  <si>
    <t>Updated ESA Fees Table as per ESA 2020 Fees Guide</t>
  </si>
  <si>
    <r>
      <t xml:space="preserve">This is a locked, fillable form and not all of the content in this document may be captured by a screen-reading device. If you require additional assistance to complete and submit this form, please contact </t>
    </r>
    <r>
      <rPr>
        <u/>
        <sz val="11"/>
        <color rgb="FF2E813E"/>
        <rFont val="Calibri"/>
        <family val="2"/>
        <scheme val="minor"/>
      </rPr>
      <t>info@smallbusinesslighting.ca</t>
    </r>
    <r>
      <rPr>
        <sz val="1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</si>
</sst>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_);_(* \(#,##0.00\);_(* &quot;-&quot;??_);_(@_)"/>
    <numFmt numFmtId="166" formatCode="&quot;$&quot;#,##0.00"/>
    <numFmt numFmtId="167" formatCode="&quot;$&quot;#,##0"/>
    <numFmt numFmtId="168" formatCode="_(* #,##0_);_(* \(#,##0\);_(* &quot;-&quot;??_);_(@_)"/>
    <numFmt numFmtId="169" formatCode="0.0"/>
    <numFmt numFmtId="170" formatCode="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u/>
      <sz val="11"/>
      <color theme="1"/>
      <name val="Calibri"/>
      <family val="2"/>
      <scheme val="minor"/>
    </font>
    <font>
      <sz val="11"/>
      <color theme="1"/>
      <name val="Calibri"/>
      <family val="2"/>
    </font>
    <font>
      <vertAlign val="superscript"/>
      <sz val="11"/>
      <color theme="1"/>
      <name val="Calibri"/>
      <family val="2"/>
      <scheme val="minor"/>
    </font>
    <font>
      <vertAlign val="superscript"/>
      <sz val="11"/>
      <name val="Calibri"/>
      <family val="2"/>
      <scheme val="minor"/>
    </font>
    <font>
      <sz val="11"/>
      <name val="Calibri"/>
      <family val="2"/>
    </font>
    <font>
      <vertAlign val="superscript"/>
      <sz val="11"/>
      <name val="Calibri"/>
      <family val="2"/>
    </font>
    <font>
      <b/>
      <sz val="11"/>
      <name val="Calibri"/>
      <family val="2"/>
      <scheme val="minor"/>
    </font>
    <font>
      <u/>
      <sz val="11"/>
      <color theme="10"/>
      <name val="Calibri"/>
      <family val="2"/>
      <scheme val="minor"/>
    </font>
    <font>
      <u/>
      <sz val="11"/>
      <color theme="11"/>
      <name val="Calibri"/>
      <family val="2"/>
      <scheme val="minor"/>
    </font>
    <font>
      <sz val="11"/>
      <color rgb="FF000000"/>
      <name val="Calibri"/>
      <family val="2"/>
      <scheme val="minor"/>
    </font>
    <font>
      <vertAlign val="superscript"/>
      <sz val="11"/>
      <color rgb="FF000000"/>
      <name val="Calibri"/>
      <family val="2"/>
      <scheme val="minor"/>
    </font>
    <font>
      <sz val="11.5"/>
      <color theme="1"/>
      <name val="Calibri"/>
      <family val="2"/>
    </font>
    <font>
      <sz val="8"/>
      <name val="Calibri"/>
      <family val="2"/>
      <scheme val="minor"/>
    </font>
    <font>
      <sz val="13.2"/>
      <name val="Calibri"/>
      <family val="2"/>
    </font>
    <font>
      <sz val="15"/>
      <color theme="0" tint="-0.34998626667073579"/>
      <name val="Helvetica"/>
    </font>
    <font>
      <u/>
      <sz val="11"/>
      <color rgb="FF2E813E"/>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37">
    <xf numFmtId="0" fontId="0"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cellStyleXfs>
  <cellXfs count="108">
    <xf numFmtId="0" fontId="0" fillId="0" borderId="0" xfId="0"/>
    <xf numFmtId="168" fontId="0" fillId="2" borderId="1" xfId="2" applyNumberFormat="1" applyFont="1" applyFill="1" applyBorder="1"/>
    <xf numFmtId="0" fontId="0" fillId="0" borderId="0" xfId="0" applyBorder="1"/>
    <xf numFmtId="0" fontId="3" fillId="0" borderId="0" xfId="0" applyFont="1"/>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1" applyFont="1" applyFill="1" applyBorder="1" applyAlignment="1">
      <alignment vertical="center"/>
    </xf>
    <xf numFmtId="0" fontId="3" fillId="0" borderId="1" xfId="0" applyFont="1" applyBorder="1" applyAlignment="1">
      <alignment horizontal="left" vertical="center"/>
    </xf>
    <xf numFmtId="0" fontId="3" fillId="2" borderId="1" xfId="1" applyFont="1" applyFill="1" applyBorder="1" applyAlignment="1">
      <alignment vertical="center"/>
    </xf>
    <xf numFmtId="166" fontId="3" fillId="0" borderId="0" xfId="0" applyNumberFormat="1" applyFont="1" applyBorder="1" applyAlignment="1">
      <alignment horizontal="center" vertical="center"/>
    </xf>
    <xf numFmtId="166" fontId="3" fillId="0" borderId="1" xfId="0" applyNumberFormat="1" applyFont="1" applyBorder="1" applyAlignment="1">
      <alignment horizontal="left" vertical="center"/>
    </xf>
    <xf numFmtId="166" fontId="3" fillId="0" borderId="0" xfId="0" applyNumberFormat="1" applyFont="1" applyBorder="1" applyAlignment="1">
      <alignment horizontal="left" vertical="top"/>
    </xf>
    <xf numFmtId="0" fontId="3" fillId="0" borderId="0" xfId="0" applyFont="1" applyAlignment="1">
      <alignment horizontal="center" vertical="center"/>
    </xf>
    <xf numFmtId="0" fontId="3" fillId="2" borderId="1" xfId="0" applyFont="1" applyFill="1" applyBorder="1" applyAlignment="1">
      <alignment horizontal="left" vertical="center"/>
    </xf>
    <xf numFmtId="0" fontId="3" fillId="2" borderId="0" xfId="0" applyFont="1" applyFill="1"/>
    <xf numFmtId="0" fontId="0" fillId="2" borderId="1" xfId="0" applyFill="1" applyBorder="1" applyAlignment="1">
      <alignment vertical="center"/>
    </xf>
    <xf numFmtId="168" fontId="0" fillId="2" borderId="0" xfId="2" applyNumberFormat="1" applyFont="1" applyFill="1"/>
    <xf numFmtId="0" fontId="4" fillId="2" borderId="0" xfId="0" applyFont="1" applyFill="1"/>
    <xf numFmtId="0" fontId="0" fillId="0" borderId="0" xfId="0"/>
    <xf numFmtId="0" fontId="0" fillId="2" borderId="1" xfId="1" applyFont="1" applyFill="1" applyBorder="1"/>
    <xf numFmtId="0" fontId="0" fillId="0" borderId="1" xfId="0" applyBorder="1"/>
    <xf numFmtId="0" fontId="2" fillId="0" borderId="1" xfId="0" applyFont="1" applyBorder="1"/>
    <xf numFmtId="0" fontId="0" fillId="2" borderId="1" xfId="0" applyFill="1" applyBorder="1"/>
    <xf numFmtId="0" fontId="0" fillId="2" borderId="1" xfId="1" applyFont="1" applyFill="1" applyBorder="1" applyAlignment="1">
      <alignment wrapText="1"/>
    </xf>
    <xf numFmtId="0" fontId="0" fillId="2" borderId="0" xfId="0" applyFill="1"/>
    <xf numFmtId="0" fontId="3" fillId="2" borderId="1" xfId="0" applyFont="1" applyFill="1" applyBorder="1" applyAlignment="1" applyProtection="1">
      <alignment horizontal="left" vertical="center" wrapText="1"/>
    </xf>
    <xf numFmtId="164" fontId="0" fillId="2" borderId="0" xfId="3" applyFont="1" applyFill="1" applyBorder="1"/>
    <xf numFmtId="0" fontId="0" fillId="0" borderId="1" xfId="0" applyFill="1" applyBorder="1"/>
    <xf numFmtId="0" fontId="10" fillId="0" borderId="1" xfId="0" applyFont="1" applyBorder="1"/>
    <xf numFmtId="169" fontId="10" fillId="0" borderId="1" xfId="0" applyNumberFormat="1" applyFont="1" applyBorder="1"/>
    <xf numFmtId="0" fontId="10" fillId="0" borderId="0" xfId="0" applyFont="1"/>
    <xf numFmtId="0" fontId="2" fillId="0" borderId="0" xfId="0" applyFont="1" applyBorder="1"/>
    <xf numFmtId="0" fontId="0" fillId="0" borderId="1" xfId="0" applyBorder="1" applyAlignment="1">
      <alignment vertical="center" wrapText="1"/>
    </xf>
    <xf numFmtId="170" fontId="3" fillId="0" borderId="0" xfId="0" applyNumberFormat="1" applyFont="1" applyAlignment="1">
      <alignment horizontal="center"/>
    </xf>
    <xf numFmtId="170" fontId="3" fillId="0" borderId="1" xfId="0" applyNumberFormat="1" applyFont="1" applyBorder="1" applyAlignment="1">
      <alignment horizontal="center" vertical="center"/>
    </xf>
    <xf numFmtId="170" fontId="3" fillId="2" borderId="1" xfId="0" applyNumberFormat="1" applyFont="1" applyFill="1" applyBorder="1" applyAlignment="1">
      <alignment horizontal="center" vertical="center"/>
    </xf>
    <xf numFmtId="0" fontId="0" fillId="0" borderId="1" xfId="1" applyFont="1" applyFill="1" applyBorder="1"/>
    <xf numFmtId="164" fontId="0" fillId="0" borderId="0" xfId="3" applyFont="1" applyFill="1" applyBorder="1"/>
    <xf numFmtId="0" fontId="3" fillId="0" borderId="1" xfId="0" applyFont="1" applyFill="1" applyBorder="1" applyAlignment="1">
      <alignment horizontal="left" vertical="center"/>
    </xf>
    <xf numFmtId="0" fontId="0" fillId="0" borderId="2" xfId="0" applyFill="1" applyBorder="1"/>
    <xf numFmtId="0" fontId="3" fillId="0" borderId="2" xfId="0" applyFont="1" applyFill="1" applyBorder="1" applyAlignment="1">
      <alignment horizontal="left" vertical="center"/>
    </xf>
    <xf numFmtId="170" fontId="3" fillId="0" borderId="2" xfId="0" applyNumberFormat="1" applyFont="1" applyFill="1" applyBorder="1" applyAlignment="1">
      <alignment horizontal="center" vertical="center"/>
    </xf>
    <xf numFmtId="0" fontId="0" fillId="2" borderId="1" xfId="1" applyFont="1" applyFill="1" applyBorder="1" applyAlignment="1">
      <alignment vertical="center" wrapText="1"/>
    </xf>
    <xf numFmtId="0" fontId="3" fillId="0" borderId="2" xfId="1" applyFont="1" applyFill="1" applyBorder="1" applyAlignment="1">
      <alignment vertical="center"/>
    </xf>
    <xf numFmtId="170" fontId="3" fillId="0" borderId="1" xfId="0" applyNumberFormat="1" applyFont="1" applyBorder="1" applyAlignment="1">
      <alignment horizontal="center" vertical="center" wrapText="1"/>
    </xf>
    <xf numFmtId="0" fontId="0" fillId="0" borderId="1" xfId="0" applyFill="1" applyBorder="1" applyAlignment="1">
      <alignment vertical="center"/>
    </xf>
    <xf numFmtId="0" fontId="3" fillId="0" borderId="3" xfId="0" applyFont="1" applyBorder="1" applyAlignment="1">
      <alignment horizontal="left" vertical="center"/>
    </xf>
    <xf numFmtId="0" fontId="13" fillId="0" borderId="3" xfId="0" applyFont="1" applyBorder="1" applyAlignment="1">
      <alignment vertical="center" wrapText="1"/>
    </xf>
    <xf numFmtId="0" fontId="13" fillId="3" borderId="1" xfId="0" applyFont="1" applyFill="1" applyBorder="1" applyAlignment="1">
      <alignment vertical="center" wrapText="1"/>
    </xf>
    <xf numFmtId="0" fontId="0" fillId="0" borderId="0" xfId="0" applyBorder="1" applyAlignment="1">
      <alignment vertical="center" wrapText="1"/>
    </xf>
    <xf numFmtId="0" fontId="3" fillId="2" borderId="0" xfId="0" applyFont="1" applyFill="1" applyBorder="1" applyAlignment="1" applyProtection="1">
      <alignment horizontal="left" vertical="center" wrapText="1"/>
    </xf>
    <xf numFmtId="0" fontId="0" fillId="2" borderId="0" xfId="0" applyFill="1" applyBorder="1" applyAlignment="1">
      <alignment vertical="center"/>
    </xf>
    <xf numFmtId="168" fontId="0" fillId="2" borderId="0" xfId="2" applyNumberFormat="1" applyFont="1" applyFill="1" applyBorder="1"/>
    <xf numFmtId="0" fontId="0" fillId="2" borderId="1" xfId="0" applyFill="1" applyBorder="1" applyAlignment="1">
      <alignment vertical="center" wrapText="1"/>
    </xf>
    <xf numFmtId="0" fontId="0" fillId="0" borderId="2" xfId="0" applyFill="1" applyBorder="1" applyAlignment="1">
      <alignment wrapText="1"/>
    </xf>
    <xf numFmtId="0" fontId="0" fillId="2" borderId="0" xfId="0" applyFill="1" applyAlignment="1">
      <alignment wrapText="1"/>
    </xf>
    <xf numFmtId="168" fontId="0" fillId="2" borderId="1" xfId="2" applyNumberFormat="1" applyFont="1" applyFill="1" applyBorder="1" applyAlignment="1">
      <alignment vertical="center" wrapText="1"/>
    </xf>
    <xf numFmtId="0" fontId="0" fillId="0" borderId="1" xfId="0" applyFill="1" applyBorder="1" applyAlignment="1">
      <alignment vertical="center" wrapText="1"/>
    </xf>
    <xf numFmtId="0" fontId="15" fillId="0" borderId="1" xfId="0" applyFont="1" applyBorder="1" applyAlignment="1">
      <alignment horizontal="left" vertical="center" wrapText="1"/>
    </xf>
    <xf numFmtId="0" fontId="13" fillId="0" borderId="1" xfId="0" applyFont="1" applyBorder="1" applyAlignment="1">
      <alignment vertical="center"/>
    </xf>
    <xf numFmtId="0" fontId="3" fillId="0" borderId="1" xfId="0" applyFont="1" applyFill="1" applyBorder="1" applyAlignment="1" applyProtection="1">
      <alignment horizontal="left" vertical="center" wrapText="1"/>
    </xf>
    <xf numFmtId="0" fontId="0" fillId="0" borderId="1" xfId="1" applyFont="1" applyFill="1" applyBorder="1" applyAlignment="1">
      <alignment vertical="center" wrapText="1"/>
    </xf>
    <xf numFmtId="0" fontId="13" fillId="0" borderId="1" xfId="0" applyFont="1" applyBorder="1"/>
    <xf numFmtId="170" fontId="3" fillId="0" borderId="1" xfId="0" applyNumberFormat="1" applyFont="1" applyFill="1" applyBorder="1" applyAlignment="1">
      <alignment horizontal="center" vertical="center"/>
    </xf>
    <xf numFmtId="0" fontId="0" fillId="0" borderId="1" xfId="0" applyBorder="1" applyAlignment="1">
      <alignment horizontal="center"/>
    </xf>
    <xf numFmtId="3" fontId="0" fillId="2" borderId="1" xfId="0" applyNumberFormat="1" applyFill="1" applyBorder="1"/>
    <xf numFmtId="168" fontId="2" fillId="2" borderId="0" xfId="2" applyNumberFormat="1" applyFont="1" applyFill="1" applyBorder="1" applyAlignment="1">
      <alignment horizontal="center" vertical="center" wrapText="1"/>
    </xf>
    <xf numFmtId="168" fontId="0" fillId="2" borderId="0" xfId="2" applyNumberFormat="1" applyFont="1" applyFill="1" applyBorder="1" applyAlignment="1">
      <alignment vertical="center" wrapText="1"/>
    </xf>
    <xf numFmtId="164" fontId="0" fillId="0" borderId="1" xfId="3" applyFont="1" applyFill="1" applyBorder="1" applyAlignment="1">
      <alignment horizontal="center" vertical="center"/>
    </xf>
    <xf numFmtId="0" fontId="13" fillId="0" borderId="1" xfId="0" applyFont="1" applyFill="1" applyBorder="1" applyAlignment="1">
      <alignment vertical="center" wrapText="1"/>
    </xf>
    <xf numFmtId="0" fontId="3" fillId="0" borderId="1" xfId="1" applyFont="1" applyFill="1" applyBorder="1"/>
    <xf numFmtId="0" fontId="3" fillId="0" borderId="1" xfId="1" applyFont="1" applyFill="1" applyBorder="1" applyAlignment="1">
      <alignment vertical="center" wrapText="1"/>
    </xf>
    <xf numFmtId="0" fontId="10" fillId="0" borderId="1" xfId="0" applyFont="1" applyBorder="1" applyAlignment="1">
      <alignment vertical="top"/>
    </xf>
    <xf numFmtId="0" fontId="3" fillId="0" borderId="1" xfId="0" applyFont="1" applyBorder="1" applyAlignment="1">
      <alignment vertical="top" wrapText="1"/>
    </xf>
    <xf numFmtId="0" fontId="3" fillId="2" borderId="1" xfId="1" applyFont="1" applyFill="1" applyBorder="1" applyAlignment="1">
      <alignment vertical="top" wrapText="1"/>
    </xf>
    <xf numFmtId="0" fontId="3" fillId="2" borderId="1" xfId="1" applyFont="1" applyFill="1" applyBorder="1" applyAlignment="1">
      <alignment vertical="top"/>
    </xf>
    <xf numFmtId="0" fontId="3" fillId="2" borderId="1" xfId="0" applyFont="1" applyFill="1" applyBorder="1" applyAlignment="1" applyProtection="1">
      <alignment horizontal="left" vertical="top" wrapText="1"/>
    </xf>
    <xf numFmtId="0" fontId="0" fillId="2" borderId="1" xfId="1" applyFont="1" applyFill="1" applyBorder="1" applyAlignment="1">
      <alignment vertical="top" wrapText="1"/>
    </xf>
    <xf numFmtId="0" fontId="13" fillId="3" borderId="1" xfId="0" applyFont="1" applyFill="1" applyBorder="1" applyAlignment="1">
      <alignment vertical="top" wrapText="1"/>
    </xf>
    <xf numFmtId="0" fontId="0" fillId="0" borderId="0" xfId="0" applyBorder="1" applyAlignment="1">
      <alignment vertical="top"/>
    </xf>
    <xf numFmtId="0" fontId="0" fillId="2" borderId="0" xfId="0" applyFill="1" applyBorder="1" applyAlignment="1">
      <alignment horizontal="center" vertical="center" wrapText="1"/>
    </xf>
    <xf numFmtId="4" fontId="0" fillId="2" borderId="0" xfId="2" applyNumberFormat="1" applyFont="1" applyFill="1" applyBorder="1"/>
    <xf numFmtId="4" fontId="0" fillId="2" borderId="0" xfId="2" applyNumberFormat="1" applyFont="1" applyFill="1"/>
    <xf numFmtId="0" fontId="3" fillId="2" borderId="1" xfId="0" applyFont="1" applyFill="1" applyBorder="1"/>
    <xf numFmtId="167" fontId="3" fillId="2" borderId="1" xfId="0" applyNumberFormat="1" applyFont="1" applyFill="1" applyBorder="1"/>
    <xf numFmtId="167" fontId="3" fillId="2" borderId="1" xfId="0" applyNumberFormat="1" applyFont="1" applyFill="1" applyBorder="1" applyAlignment="1">
      <alignment horizontal="right"/>
    </xf>
    <xf numFmtId="0" fontId="18" fillId="2" borderId="0" xfId="0" applyFont="1" applyFill="1" applyAlignment="1"/>
    <xf numFmtId="0" fontId="2" fillId="0" borderId="1" xfId="0" applyFont="1" applyBorder="1" applyAlignment="1">
      <alignment horizontal="left"/>
    </xf>
    <xf numFmtId="0" fontId="0" fillId="0" borderId="0" xfId="0" applyAlignment="1">
      <alignment horizontal="left"/>
    </xf>
    <xf numFmtId="169" fontId="0" fillId="0" borderId="1" xfId="0" applyNumberFormat="1" applyBorder="1" applyAlignment="1">
      <alignment horizontal="left"/>
    </xf>
    <xf numFmtId="15" fontId="0" fillId="0" borderId="1" xfId="0" applyNumberFormat="1" applyBorder="1" applyAlignment="1">
      <alignment horizontal="left"/>
    </xf>
    <xf numFmtId="0" fontId="0" fillId="0" borderId="1" xfId="0" applyBorder="1" applyAlignment="1">
      <alignment horizontal="left"/>
    </xf>
    <xf numFmtId="0" fontId="11" fillId="0" borderId="0" xfId="336"/>
    <xf numFmtId="0" fontId="3" fillId="0" borderId="0" xfId="336" applyFont="1"/>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168" fontId="2" fillId="2" borderId="1" xfId="2" applyNumberFormat="1" applyFont="1" applyFill="1" applyBorder="1" applyAlignment="1">
      <alignment horizontal="left" vertical="center" wrapText="1"/>
    </xf>
    <xf numFmtId="4" fontId="2" fillId="2" borderId="1" xfId="2" applyNumberFormat="1"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2" borderId="1" xfId="0" applyNumberFormat="1" applyFill="1" applyBorder="1" applyAlignment="1">
      <alignment horizontal="left" vertical="center" wrapText="1"/>
    </xf>
    <xf numFmtId="0" fontId="0" fillId="2" borderId="4" xfId="0" applyNumberFormat="1" applyFill="1" applyBorder="1" applyAlignment="1">
      <alignment horizontal="left" vertical="top" wrapText="1"/>
    </xf>
    <xf numFmtId="0" fontId="0" fillId="2" borderId="5" xfId="0" applyNumberFormat="1" applyFill="1" applyBorder="1" applyAlignment="1">
      <alignment horizontal="left" vertical="top" wrapText="1"/>
    </xf>
    <xf numFmtId="0" fontId="0" fillId="2" borderId="1" xfId="0" applyNumberFormat="1" applyFill="1" applyBorder="1" applyAlignment="1">
      <alignment horizontal="left" vertical="top" wrapText="1"/>
    </xf>
    <xf numFmtId="0" fontId="3" fillId="2" borderId="4"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cellXfs>
  <cellStyles count="337">
    <cellStyle name="Comma" xfId="2" builtinId="3"/>
    <cellStyle name="Currency" xfId="3" builtinId="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cellStyle name="Normal" xfId="0" builtinId="0"/>
    <cellStyle name="Normal 18" xfId="1" xr:uid="{00000000-0005-0000-0000-000050010000}"/>
  </cellStyles>
  <dxfs count="0"/>
  <tableStyles count="0" defaultTableStyle="TableStyleMedium9" defaultPivotStyle="PivotStyleLight16"/>
  <colors>
    <mruColors>
      <color rgb="FF2E81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137584</xdr:colOff>
      <xdr:row>0</xdr:row>
      <xdr:rowOff>158750</xdr:rowOff>
    </xdr:from>
    <xdr:to>
      <xdr:col>0</xdr:col>
      <xdr:colOff>1794934</xdr:colOff>
      <xdr:row>0</xdr:row>
      <xdr:rowOff>930275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158750"/>
          <a:ext cx="165735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137584</xdr:colOff>
      <xdr:row>0</xdr:row>
      <xdr:rowOff>158750</xdr:rowOff>
    </xdr:from>
    <xdr:to>
      <xdr:col>0</xdr:col>
      <xdr:colOff>1794934</xdr:colOff>
      <xdr:row>0</xdr:row>
      <xdr:rowOff>930275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84" y="158750"/>
          <a:ext cx="1657350"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smallbusinesslighting.ca?subject=Request%20for%20accessible%20documen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24"/>
  <sheetViews>
    <sheetView showGridLines="0" tabSelected="1" zoomScaleNormal="100" zoomScaleSheetLayoutView="70" workbookViewId="0">
      <selection activeCell="A1048576" sqref="A1048576"/>
    </sheetView>
  </sheetViews>
  <sheetFormatPr defaultColWidth="8.85546875" defaultRowHeight="15" customHeight="1" x14ac:dyDescent="0.25"/>
  <cols>
    <col min="1" max="1" width="53.42578125" style="2" customWidth="1"/>
    <col min="2" max="2" width="87.7109375" style="2" customWidth="1"/>
    <col min="3" max="3" width="29.140625" style="2" bestFit="1" customWidth="1"/>
    <col min="4" max="4" width="90.28515625" style="80" customWidth="1"/>
    <col min="5" max="5" width="74.42578125" style="2" bestFit="1" customWidth="1"/>
    <col min="6" max="6" width="8.85546875" style="2"/>
    <col min="7" max="7" width="19.140625" style="2" customWidth="1"/>
    <col min="8" max="16384" width="8.85546875" style="2"/>
  </cols>
  <sheetData>
    <row r="1" spans="1:62" ht="87" customHeight="1" x14ac:dyDescent="0.25">
      <c r="A1" s="56"/>
    </row>
    <row r="2" spans="1:62" ht="18.75" customHeight="1" x14ac:dyDescent="0.25">
      <c r="A2" s="87" t="s">
        <v>355</v>
      </c>
    </row>
    <row r="4" spans="1:62" s="32" customFormat="1" ht="15" customHeight="1" x14ac:dyDescent="0.25">
      <c r="A4" s="22" t="s">
        <v>207</v>
      </c>
      <c r="B4" s="29" t="s">
        <v>313</v>
      </c>
      <c r="C4" s="30" t="s">
        <v>215</v>
      </c>
      <c r="D4" s="73" t="s">
        <v>312</v>
      </c>
      <c r="E4" s="29" t="s">
        <v>314</v>
      </c>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row>
    <row r="5" spans="1:62" ht="15" customHeight="1" x14ac:dyDescent="0.25">
      <c r="A5" s="21" t="s">
        <v>208</v>
      </c>
      <c r="B5" s="5" t="s">
        <v>2</v>
      </c>
      <c r="C5" s="35">
        <v>0.02</v>
      </c>
      <c r="D5" s="74" t="s">
        <v>34</v>
      </c>
      <c r="E5" s="6" t="s">
        <v>202</v>
      </c>
      <c r="F5" s="3"/>
      <c r="G5" s="34"/>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1" t="s">
        <v>208</v>
      </c>
      <c r="B6" s="5" t="s">
        <v>35</v>
      </c>
      <c r="C6" s="35">
        <v>3.5000000000000003E-2</v>
      </c>
      <c r="D6" s="74" t="s">
        <v>34</v>
      </c>
      <c r="E6" s="6" t="s">
        <v>202</v>
      </c>
      <c r="F6" s="3"/>
      <c r="G6" s="34"/>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21" t="s">
        <v>208</v>
      </c>
      <c r="B7" s="5" t="s">
        <v>36</v>
      </c>
      <c r="C7" s="35">
        <v>2.5000000000000001E-2</v>
      </c>
      <c r="D7" s="74" t="s">
        <v>34</v>
      </c>
      <c r="E7" s="6" t="s">
        <v>202</v>
      </c>
      <c r="F7" s="3"/>
      <c r="G7" s="34"/>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row>
    <row r="8" spans="1:62" ht="15" customHeight="1" x14ac:dyDescent="0.25">
      <c r="A8" s="21" t="s">
        <v>208</v>
      </c>
      <c r="B8" s="5" t="s">
        <v>37</v>
      </c>
      <c r="C8" s="35">
        <v>0.04</v>
      </c>
      <c r="D8" s="74" t="s">
        <v>34</v>
      </c>
      <c r="E8" s="6" t="s">
        <v>202</v>
      </c>
      <c r="F8" s="3"/>
      <c r="G8" s="34"/>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row>
    <row r="9" spans="1:62" ht="15" customHeight="1" x14ac:dyDescent="0.25">
      <c r="A9" s="21" t="s">
        <v>208</v>
      </c>
      <c r="B9" s="5" t="s">
        <v>38</v>
      </c>
      <c r="C9" s="35">
        <v>4.4999999999999998E-2</v>
      </c>
      <c r="D9" s="75" t="s">
        <v>186</v>
      </c>
      <c r="E9" s="7" t="s">
        <v>12</v>
      </c>
      <c r="F9" s="3"/>
      <c r="G9" s="34"/>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row>
    <row r="10" spans="1:62" ht="15" customHeight="1" x14ac:dyDescent="0.25">
      <c r="A10" s="21" t="s">
        <v>208</v>
      </c>
      <c r="B10" s="5" t="s">
        <v>39</v>
      </c>
      <c r="C10" s="35">
        <v>0.05</v>
      </c>
      <c r="D10" s="75" t="s">
        <v>186</v>
      </c>
      <c r="E10" s="7" t="s">
        <v>12</v>
      </c>
      <c r="F10" s="3"/>
      <c r="G10" s="34"/>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row>
    <row r="11" spans="1:62" ht="15" customHeight="1" x14ac:dyDescent="0.25">
      <c r="A11" s="21" t="s">
        <v>208</v>
      </c>
      <c r="B11" s="8" t="s">
        <v>40</v>
      </c>
      <c r="C11" s="35">
        <v>3.7999999999999999E-2</v>
      </c>
      <c r="D11" s="75" t="s">
        <v>187</v>
      </c>
      <c r="E11" s="9" t="s">
        <v>279</v>
      </c>
      <c r="F11" s="10"/>
      <c r="G11" s="34"/>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row>
    <row r="12" spans="1:62" ht="15" customHeight="1" x14ac:dyDescent="0.25">
      <c r="A12" s="21" t="s">
        <v>208</v>
      </c>
      <c r="B12" s="8" t="s">
        <v>41</v>
      </c>
      <c r="C12" s="35">
        <v>0.05</v>
      </c>
      <c r="D12" s="75" t="s">
        <v>187</v>
      </c>
      <c r="E12" s="9" t="s">
        <v>279</v>
      </c>
      <c r="F12" s="10"/>
      <c r="G12" s="34"/>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row>
    <row r="13" spans="1:62" ht="15" customHeight="1" x14ac:dyDescent="0.25">
      <c r="A13" s="21" t="s">
        <v>208</v>
      </c>
      <c r="B13" s="8" t="s">
        <v>39</v>
      </c>
      <c r="C13" s="35">
        <v>0.05</v>
      </c>
      <c r="D13" s="75" t="s">
        <v>187</v>
      </c>
      <c r="E13" s="9" t="s">
        <v>279</v>
      </c>
      <c r="F13" s="10"/>
      <c r="G13" s="34"/>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2" ht="15" customHeight="1" x14ac:dyDescent="0.25">
      <c r="A14" s="21" t="s">
        <v>208</v>
      </c>
      <c r="B14" s="8" t="s">
        <v>42</v>
      </c>
      <c r="C14" s="35">
        <v>7.4999999999999997E-2</v>
      </c>
      <c r="D14" s="75" t="s">
        <v>187</v>
      </c>
      <c r="E14" s="9" t="s">
        <v>279</v>
      </c>
      <c r="F14" s="3"/>
      <c r="G14" s="34"/>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row>
    <row r="15" spans="1:62" ht="15" customHeight="1" x14ac:dyDescent="0.25">
      <c r="A15" s="21" t="s">
        <v>208</v>
      </c>
      <c r="B15" s="14" t="s">
        <v>43</v>
      </c>
      <c r="C15" s="36">
        <v>1.0999999999999999E-2</v>
      </c>
      <c r="D15" s="75" t="s">
        <v>187</v>
      </c>
      <c r="E15" s="9" t="s">
        <v>279</v>
      </c>
      <c r="F15" s="15"/>
      <c r="G15" s="34"/>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2" ht="15" customHeight="1" x14ac:dyDescent="0.25">
      <c r="A16" s="21" t="s">
        <v>208</v>
      </c>
      <c r="B16" s="8" t="s">
        <v>44</v>
      </c>
      <c r="C16" s="35">
        <v>1.4999999999999999E-2</v>
      </c>
      <c r="D16" s="75" t="s">
        <v>187</v>
      </c>
      <c r="E16" s="9" t="s">
        <v>279</v>
      </c>
      <c r="F16" s="3"/>
      <c r="G16" s="34"/>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row>
    <row r="17" spans="1:62" ht="15" customHeight="1" x14ac:dyDescent="0.25">
      <c r="A17" s="21" t="s">
        <v>208</v>
      </c>
      <c r="B17" s="11" t="s">
        <v>45</v>
      </c>
      <c r="C17" s="35">
        <v>5.5E-2</v>
      </c>
      <c r="D17" s="76" t="s">
        <v>188</v>
      </c>
      <c r="E17" s="9" t="s">
        <v>9</v>
      </c>
      <c r="F17" s="10"/>
      <c r="G17" s="34"/>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row>
    <row r="18" spans="1:62" ht="15" customHeight="1" x14ac:dyDescent="0.25">
      <c r="A18" s="21" t="s">
        <v>208</v>
      </c>
      <c r="B18" s="11" t="s">
        <v>46</v>
      </c>
      <c r="C18" s="35">
        <v>7.4999999999999997E-2</v>
      </c>
      <c r="D18" s="76" t="s">
        <v>188</v>
      </c>
      <c r="E18" s="9" t="s">
        <v>9</v>
      </c>
      <c r="F18" s="10"/>
      <c r="G18" s="34"/>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row>
    <row r="19" spans="1:62" ht="15" customHeight="1" x14ac:dyDescent="0.25">
      <c r="A19" s="21" t="s">
        <v>208</v>
      </c>
      <c r="B19" s="11" t="s">
        <v>47</v>
      </c>
      <c r="C19" s="35">
        <v>6.5000000000000002E-2</v>
      </c>
      <c r="D19" s="76" t="s">
        <v>188</v>
      </c>
      <c r="E19" s="9" t="s">
        <v>9</v>
      </c>
      <c r="F19" s="10"/>
      <c r="G19" s="34"/>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row>
    <row r="20" spans="1:62" ht="15" customHeight="1" x14ac:dyDescent="0.25">
      <c r="A20" s="21" t="s">
        <v>208</v>
      </c>
      <c r="B20" s="11" t="s">
        <v>48</v>
      </c>
      <c r="C20" s="35">
        <v>7.4999999999999997E-2</v>
      </c>
      <c r="D20" s="76" t="s">
        <v>188</v>
      </c>
      <c r="E20" s="9" t="s">
        <v>9</v>
      </c>
      <c r="F20" s="3"/>
      <c r="G20" s="34"/>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row>
    <row r="21" spans="1:62" ht="15" customHeight="1" x14ac:dyDescent="0.25">
      <c r="A21" s="21" t="s">
        <v>208</v>
      </c>
      <c r="B21" s="11" t="s">
        <v>44</v>
      </c>
      <c r="C21" s="35">
        <v>1.4999999999999999E-2</v>
      </c>
      <c r="D21" s="76" t="s">
        <v>188</v>
      </c>
      <c r="E21" s="9" t="s">
        <v>9</v>
      </c>
      <c r="F21" s="3"/>
      <c r="G21" s="34"/>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row>
    <row r="22" spans="1:62" ht="15" customHeight="1" x14ac:dyDescent="0.25">
      <c r="A22" s="21" t="s">
        <v>208</v>
      </c>
      <c r="B22" s="11" t="s">
        <v>49</v>
      </c>
      <c r="C22" s="35">
        <v>4.4999999999999998E-2</v>
      </c>
      <c r="D22" s="76" t="s">
        <v>189</v>
      </c>
      <c r="E22" s="9" t="s">
        <v>190</v>
      </c>
      <c r="F22" s="12"/>
      <c r="G22" s="34"/>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row>
    <row r="23" spans="1:62" ht="15" customHeight="1" x14ac:dyDescent="0.25">
      <c r="A23" s="21" t="s">
        <v>208</v>
      </c>
      <c r="B23" s="11" t="s">
        <v>50</v>
      </c>
      <c r="C23" s="35">
        <v>6.5000000000000002E-2</v>
      </c>
      <c r="D23" s="76" t="s">
        <v>189</v>
      </c>
      <c r="E23" s="9" t="s">
        <v>190</v>
      </c>
      <c r="F23" s="3"/>
      <c r="G23" s="34"/>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row>
    <row r="24" spans="1:62" ht="15" customHeight="1" x14ac:dyDescent="0.25">
      <c r="A24" s="21" t="s">
        <v>208</v>
      </c>
      <c r="B24" s="11" t="s">
        <v>3</v>
      </c>
      <c r="C24" s="35">
        <v>3.7999999999999999E-2</v>
      </c>
      <c r="D24" s="76" t="s">
        <v>189</v>
      </c>
      <c r="E24" s="9" t="s">
        <v>190</v>
      </c>
      <c r="F24" s="3"/>
      <c r="G24" s="34"/>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ht="15" customHeight="1" x14ac:dyDescent="0.25">
      <c r="A25" s="21" t="s">
        <v>208</v>
      </c>
      <c r="B25" s="11" t="s">
        <v>4</v>
      </c>
      <c r="C25" s="35">
        <v>0.05</v>
      </c>
      <c r="D25" s="76" t="s">
        <v>189</v>
      </c>
      <c r="E25" s="9" t="s">
        <v>190</v>
      </c>
      <c r="F25" s="3"/>
      <c r="G25" s="34"/>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row>
    <row r="26" spans="1:62" ht="15" customHeight="1" x14ac:dyDescent="0.25">
      <c r="A26" s="21" t="s">
        <v>208</v>
      </c>
      <c r="B26" s="11" t="s">
        <v>51</v>
      </c>
      <c r="C26" s="35">
        <v>0.06</v>
      </c>
      <c r="D26" s="76" t="s">
        <v>189</v>
      </c>
      <c r="E26" s="9" t="s">
        <v>190</v>
      </c>
      <c r="F26" s="3"/>
      <c r="G26" s="34"/>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row>
    <row r="27" spans="1:62" ht="15" customHeight="1" x14ac:dyDescent="0.25">
      <c r="A27" s="21" t="s">
        <v>208</v>
      </c>
      <c r="B27" s="11" t="s">
        <v>52</v>
      </c>
      <c r="C27" s="35">
        <v>1.7999999999999999E-2</v>
      </c>
      <c r="D27" s="76" t="s">
        <v>189</v>
      </c>
      <c r="E27" s="9" t="s">
        <v>190</v>
      </c>
      <c r="F27" s="3"/>
      <c r="G27" s="34"/>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row>
    <row r="28" spans="1:62" ht="15" customHeight="1" x14ac:dyDescent="0.25">
      <c r="A28" s="21" t="s">
        <v>208</v>
      </c>
      <c r="B28" s="11" t="s">
        <v>41</v>
      </c>
      <c r="C28" s="35">
        <v>0.05</v>
      </c>
      <c r="D28" s="76" t="s">
        <v>189</v>
      </c>
      <c r="E28" s="9" t="s">
        <v>280</v>
      </c>
      <c r="F28" s="10"/>
      <c r="G28" s="34"/>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row>
    <row r="29" spans="1:62" ht="15" customHeight="1" x14ac:dyDescent="0.25">
      <c r="A29" s="21" t="s">
        <v>208</v>
      </c>
      <c r="B29" s="11" t="s">
        <v>53</v>
      </c>
      <c r="C29" s="35">
        <v>0.06</v>
      </c>
      <c r="D29" s="76" t="s">
        <v>189</v>
      </c>
      <c r="E29" s="9" t="s">
        <v>280</v>
      </c>
      <c r="F29" s="10"/>
      <c r="G29" s="34"/>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row>
    <row r="30" spans="1:62" ht="15" customHeight="1" x14ac:dyDescent="0.25">
      <c r="A30" s="21" t="s">
        <v>208</v>
      </c>
      <c r="B30" s="11" t="s">
        <v>54</v>
      </c>
      <c r="C30" s="35">
        <v>7.4999999999999997E-2</v>
      </c>
      <c r="D30" s="76" t="s">
        <v>189</v>
      </c>
      <c r="E30" s="9" t="s">
        <v>280</v>
      </c>
      <c r="F30" s="10"/>
      <c r="G30" s="34"/>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row>
    <row r="31" spans="1:62" ht="15" customHeight="1" x14ac:dyDescent="0.25">
      <c r="A31" s="21" t="s">
        <v>208</v>
      </c>
      <c r="B31" s="11" t="s">
        <v>50</v>
      </c>
      <c r="C31" s="35">
        <v>6.5000000000000002E-2</v>
      </c>
      <c r="D31" s="76" t="s">
        <v>189</v>
      </c>
      <c r="E31" s="9" t="s">
        <v>280</v>
      </c>
      <c r="F31" s="10"/>
      <c r="G31" s="34"/>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row>
    <row r="32" spans="1:62" ht="15" customHeight="1" x14ac:dyDescent="0.25">
      <c r="A32" s="21" t="s">
        <v>208</v>
      </c>
      <c r="B32" s="11" t="s">
        <v>48</v>
      </c>
      <c r="C32" s="35">
        <v>7.4999999999999997E-2</v>
      </c>
      <c r="D32" s="76" t="s">
        <v>189</v>
      </c>
      <c r="E32" s="9" t="s">
        <v>280</v>
      </c>
      <c r="F32" s="3"/>
      <c r="G32" s="34"/>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row>
    <row r="33" spans="1:62" ht="15" customHeight="1" x14ac:dyDescent="0.25">
      <c r="A33" s="21" t="s">
        <v>208</v>
      </c>
      <c r="B33" s="11" t="s">
        <v>52</v>
      </c>
      <c r="C33" s="35">
        <v>1.7999999999999999E-2</v>
      </c>
      <c r="D33" s="76" t="s">
        <v>189</v>
      </c>
      <c r="E33" s="9" t="s">
        <v>280</v>
      </c>
      <c r="F33" s="3"/>
      <c r="G33" s="34"/>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15" customHeight="1" x14ac:dyDescent="0.25">
      <c r="A34" s="21" t="s">
        <v>208</v>
      </c>
      <c r="B34" s="11" t="s">
        <v>55</v>
      </c>
      <c r="C34" s="35">
        <v>2.3E-2</v>
      </c>
      <c r="D34" s="76" t="s">
        <v>189</v>
      </c>
      <c r="E34" s="9" t="s">
        <v>280</v>
      </c>
      <c r="F34" s="3"/>
      <c r="G34" s="34"/>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5" customHeight="1" x14ac:dyDescent="0.25">
      <c r="A35" s="21" t="s">
        <v>208</v>
      </c>
      <c r="B35" s="11" t="s">
        <v>56</v>
      </c>
      <c r="C35" s="35">
        <v>0.08</v>
      </c>
      <c r="D35" s="76" t="s">
        <v>189</v>
      </c>
      <c r="E35" s="9" t="s">
        <v>13</v>
      </c>
      <c r="F35" s="10"/>
      <c r="G35" s="34"/>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row>
    <row r="36" spans="1:62" ht="15" customHeight="1" x14ac:dyDescent="0.25">
      <c r="A36" s="21" t="s">
        <v>208</v>
      </c>
      <c r="B36" s="11" t="s">
        <v>57</v>
      </c>
      <c r="C36" s="35">
        <v>0.09</v>
      </c>
      <c r="D36" s="76" t="s">
        <v>189</v>
      </c>
      <c r="E36" s="9" t="s">
        <v>13</v>
      </c>
      <c r="F36" s="10"/>
      <c r="G36" s="34"/>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row>
    <row r="37" spans="1:62" ht="15" customHeight="1" x14ac:dyDescent="0.25">
      <c r="A37" s="21" t="s">
        <v>208</v>
      </c>
      <c r="B37" s="11" t="s">
        <v>58</v>
      </c>
      <c r="C37" s="35">
        <v>0.1</v>
      </c>
      <c r="D37" s="76" t="s">
        <v>189</v>
      </c>
      <c r="E37" s="9" t="s">
        <v>13</v>
      </c>
      <c r="F37" s="10"/>
      <c r="G37" s="34"/>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row>
    <row r="38" spans="1:62" ht="15" customHeight="1" x14ac:dyDescent="0.25">
      <c r="A38" s="21" t="s">
        <v>208</v>
      </c>
      <c r="B38" s="11" t="s">
        <v>42</v>
      </c>
      <c r="C38" s="35">
        <v>7.4999999999999997E-2</v>
      </c>
      <c r="D38" s="76" t="s">
        <v>189</v>
      </c>
      <c r="E38" s="9" t="s">
        <v>13</v>
      </c>
      <c r="F38" s="10"/>
      <c r="G38" s="34"/>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row>
    <row r="39" spans="1:62" ht="15" customHeight="1" x14ac:dyDescent="0.25">
      <c r="A39" s="21" t="s">
        <v>208</v>
      </c>
      <c r="B39" s="11" t="s">
        <v>59</v>
      </c>
      <c r="C39" s="35">
        <v>0.1</v>
      </c>
      <c r="D39" s="76" t="s">
        <v>189</v>
      </c>
      <c r="E39" s="9" t="s">
        <v>13</v>
      </c>
      <c r="F39" s="3"/>
      <c r="G39" s="34"/>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row>
    <row r="40" spans="1:62" ht="15" customHeight="1" x14ac:dyDescent="0.25">
      <c r="A40" s="21" t="s">
        <v>208</v>
      </c>
      <c r="B40" s="11" t="s">
        <v>52</v>
      </c>
      <c r="C40" s="35">
        <v>1.7999999999999999E-2</v>
      </c>
      <c r="D40" s="76" t="s">
        <v>189</v>
      </c>
      <c r="E40" s="9" t="s">
        <v>13</v>
      </c>
      <c r="F40" s="3"/>
      <c r="G40" s="34"/>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row>
    <row r="41" spans="1:62" ht="15" customHeight="1" x14ac:dyDescent="0.25">
      <c r="A41" s="21" t="s">
        <v>208</v>
      </c>
      <c r="B41" s="11" t="s">
        <v>55</v>
      </c>
      <c r="C41" s="35">
        <v>2.3E-2</v>
      </c>
      <c r="D41" s="76" t="s">
        <v>189</v>
      </c>
      <c r="E41" s="9" t="s">
        <v>13</v>
      </c>
      <c r="F41" s="3"/>
      <c r="G41" s="34"/>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row>
    <row r="42" spans="1:62" ht="15" customHeight="1" x14ac:dyDescent="0.25">
      <c r="A42" s="28" t="s">
        <v>209</v>
      </c>
      <c r="B42" s="11" t="s">
        <v>37</v>
      </c>
      <c r="C42" s="35">
        <v>0.04</v>
      </c>
      <c r="D42" s="77" t="s">
        <v>191</v>
      </c>
      <c r="E42" s="7" t="s">
        <v>285</v>
      </c>
      <c r="F42" s="10"/>
      <c r="G42" s="34"/>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row>
    <row r="43" spans="1:62" ht="15" customHeight="1" x14ac:dyDescent="0.25">
      <c r="A43" s="28" t="s">
        <v>209</v>
      </c>
      <c r="B43" s="11" t="s">
        <v>296</v>
      </c>
      <c r="C43" s="35">
        <v>2.8000000000000001E-2</v>
      </c>
      <c r="D43" s="77" t="s">
        <v>191</v>
      </c>
      <c r="E43" s="7" t="s">
        <v>285</v>
      </c>
      <c r="F43" s="10"/>
      <c r="G43" s="34"/>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row>
    <row r="44" spans="1:62" ht="15" customHeight="1" x14ac:dyDescent="0.25">
      <c r="A44" s="28" t="s">
        <v>209</v>
      </c>
      <c r="B44" s="11" t="s">
        <v>60</v>
      </c>
      <c r="C44" s="35">
        <v>0.06</v>
      </c>
      <c r="D44" s="77" t="s">
        <v>191</v>
      </c>
      <c r="E44" s="7" t="s">
        <v>285</v>
      </c>
      <c r="F44" s="3"/>
      <c r="G44" s="34"/>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row>
    <row r="45" spans="1:62" ht="15" customHeight="1" x14ac:dyDescent="0.25">
      <c r="A45" s="63" t="s">
        <v>209</v>
      </c>
      <c r="B45" s="11" t="s">
        <v>295</v>
      </c>
      <c r="C45" s="35">
        <v>4.2999999999999997E-2</v>
      </c>
      <c r="D45" s="77" t="s">
        <v>191</v>
      </c>
      <c r="E45" s="7" t="s">
        <v>285</v>
      </c>
      <c r="F45" s="3"/>
      <c r="G45" s="34"/>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row>
    <row r="46" spans="1:62" ht="15" customHeight="1" x14ac:dyDescent="0.25">
      <c r="A46" s="28" t="s">
        <v>209</v>
      </c>
      <c r="B46" s="11" t="s">
        <v>43</v>
      </c>
      <c r="C46" s="35">
        <v>1.0999999999999999E-2</v>
      </c>
      <c r="D46" s="77" t="s">
        <v>191</v>
      </c>
      <c r="E46" s="7" t="s">
        <v>285</v>
      </c>
      <c r="F46" s="3"/>
      <c r="G46" s="34"/>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row>
    <row r="47" spans="1:62" ht="15" customHeight="1" x14ac:dyDescent="0.25">
      <c r="A47" s="28" t="s">
        <v>209</v>
      </c>
      <c r="B47" s="11" t="s">
        <v>61</v>
      </c>
      <c r="C47" s="35">
        <v>1.2999999999999999E-2</v>
      </c>
      <c r="D47" s="77" t="s">
        <v>191</v>
      </c>
      <c r="E47" s="7" t="s">
        <v>285</v>
      </c>
      <c r="F47" s="3"/>
      <c r="G47" s="34"/>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row>
    <row r="48" spans="1:62" ht="15" customHeight="1" x14ac:dyDescent="0.25">
      <c r="A48" s="28" t="s">
        <v>209</v>
      </c>
      <c r="B48" s="11" t="s">
        <v>44</v>
      </c>
      <c r="C48" s="35">
        <v>1.4999999999999999E-2</v>
      </c>
      <c r="D48" s="77" t="s">
        <v>191</v>
      </c>
      <c r="E48" s="7" t="s">
        <v>285</v>
      </c>
      <c r="F48" s="3"/>
      <c r="G48" s="34"/>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row>
    <row r="49" spans="1:62" ht="15" customHeight="1" x14ac:dyDescent="0.25">
      <c r="A49" s="28" t="s">
        <v>209</v>
      </c>
      <c r="B49" s="11" t="s">
        <v>5</v>
      </c>
      <c r="C49" s="35">
        <v>0.06</v>
      </c>
      <c r="D49" s="77" t="s">
        <v>191</v>
      </c>
      <c r="E49" s="7" t="s">
        <v>282</v>
      </c>
      <c r="F49" s="10"/>
      <c r="G49" s="34"/>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row>
    <row r="50" spans="1:62" ht="15" customHeight="1" x14ac:dyDescent="0.25">
      <c r="A50" s="28" t="s">
        <v>209</v>
      </c>
      <c r="B50" s="11" t="s">
        <v>295</v>
      </c>
      <c r="C50" s="35">
        <v>4.2999999999999997E-2</v>
      </c>
      <c r="D50" s="77" t="s">
        <v>191</v>
      </c>
      <c r="E50" s="7" t="s">
        <v>282</v>
      </c>
      <c r="F50" s="10"/>
      <c r="G50" s="34"/>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row>
    <row r="51" spans="1:62" ht="15" customHeight="1" x14ac:dyDescent="0.25">
      <c r="A51" s="28" t="s">
        <v>209</v>
      </c>
      <c r="B51" s="11" t="s">
        <v>6</v>
      </c>
      <c r="C51" s="35">
        <v>0.1</v>
      </c>
      <c r="D51" s="77" t="s">
        <v>191</v>
      </c>
      <c r="E51" s="7" t="s">
        <v>282</v>
      </c>
      <c r="F51" s="3"/>
      <c r="G51" s="34"/>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row>
    <row r="52" spans="1:62" ht="15" customHeight="1" x14ac:dyDescent="0.25">
      <c r="A52" s="28" t="s">
        <v>209</v>
      </c>
      <c r="B52" s="11" t="s">
        <v>297</v>
      </c>
      <c r="C52" s="35">
        <v>7.1999999999999995E-2</v>
      </c>
      <c r="D52" s="77" t="s">
        <v>191</v>
      </c>
      <c r="E52" s="7" t="s">
        <v>282</v>
      </c>
      <c r="F52" s="3"/>
      <c r="G52" s="34"/>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row>
    <row r="53" spans="1:62" ht="15" customHeight="1" x14ac:dyDescent="0.25">
      <c r="A53" s="28" t="s">
        <v>209</v>
      </c>
      <c r="B53" s="11" t="s">
        <v>44</v>
      </c>
      <c r="C53" s="35">
        <v>1.4999999999999999E-2</v>
      </c>
      <c r="D53" s="77" t="s">
        <v>191</v>
      </c>
      <c r="E53" s="7" t="s">
        <v>282</v>
      </c>
      <c r="F53" s="3"/>
      <c r="G53" s="34"/>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row>
    <row r="54" spans="1:62" ht="15" customHeight="1" x14ac:dyDescent="0.25">
      <c r="A54" s="28" t="s">
        <v>209</v>
      </c>
      <c r="B54" s="11" t="s">
        <v>62</v>
      </c>
      <c r="C54" s="35">
        <v>0.02</v>
      </c>
      <c r="D54" s="77" t="s">
        <v>191</v>
      </c>
      <c r="E54" s="7" t="s">
        <v>282</v>
      </c>
      <c r="F54" s="3"/>
      <c r="G54" s="34"/>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row>
    <row r="55" spans="1:62" ht="15" customHeight="1" x14ac:dyDescent="0.25">
      <c r="A55" s="28" t="s">
        <v>209</v>
      </c>
      <c r="B55" s="11" t="s">
        <v>59</v>
      </c>
      <c r="C55" s="35">
        <v>0.1</v>
      </c>
      <c r="D55" s="77" t="s">
        <v>191</v>
      </c>
      <c r="E55" s="7" t="s">
        <v>286</v>
      </c>
      <c r="F55" s="10"/>
      <c r="G55" s="34"/>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row>
    <row r="56" spans="1:62" ht="15" customHeight="1" x14ac:dyDescent="0.25">
      <c r="A56" s="28" t="s">
        <v>209</v>
      </c>
      <c r="B56" s="11" t="s">
        <v>297</v>
      </c>
      <c r="C56" s="35">
        <v>7.1999999999999995E-2</v>
      </c>
      <c r="D56" s="77" t="s">
        <v>191</v>
      </c>
      <c r="E56" s="7" t="s">
        <v>286</v>
      </c>
      <c r="F56" s="10"/>
      <c r="G56" s="34"/>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row>
    <row r="57" spans="1:62" ht="15" customHeight="1" x14ac:dyDescent="0.25">
      <c r="A57" s="28" t="s">
        <v>209</v>
      </c>
      <c r="B57" s="11" t="s">
        <v>63</v>
      </c>
      <c r="C57" s="35">
        <v>0.15</v>
      </c>
      <c r="D57" s="77" t="s">
        <v>191</v>
      </c>
      <c r="E57" s="7" t="s">
        <v>286</v>
      </c>
      <c r="F57" s="3"/>
      <c r="G57" s="34"/>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row>
    <row r="58" spans="1:62" ht="15" customHeight="1" x14ac:dyDescent="0.25">
      <c r="A58" s="28" t="s">
        <v>209</v>
      </c>
      <c r="B58" s="11" t="s">
        <v>62</v>
      </c>
      <c r="C58" s="35">
        <v>0.02</v>
      </c>
      <c r="D58" s="77" t="s">
        <v>191</v>
      </c>
      <c r="E58" s="7" t="s">
        <v>286</v>
      </c>
      <c r="F58" s="3"/>
      <c r="G58" s="34"/>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row>
    <row r="59" spans="1:62" ht="15" customHeight="1" x14ac:dyDescent="0.25">
      <c r="A59" s="28" t="s">
        <v>209</v>
      </c>
      <c r="B59" s="11" t="s">
        <v>55</v>
      </c>
      <c r="C59" s="35">
        <v>2.3E-2</v>
      </c>
      <c r="D59" s="77" t="s">
        <v>191</v>
      </c>
      <c r="E59" s="7" t="s">
        <v>286</v>
      </c>
      <c r="F59" s="3"/>
      <c r="G59" s="34"/>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row>
    <row r="60" spans="1:62" ht="15" customHeight="1" x14ac:dyDescent="0.25">
      <c r="A60" s="28" t="s">
        <v>210</v>
      </c>
      <c r="B60" s="11" t="s">
        <v>8</v>
      </c>
      <c r="C60" s="35">
        <v>2.5000000000000001E-2</v>
      </c>
      <c r="D60" s="77" t="s">
        <v>287</v>
      </c>
      <c r="E60" s="7" t="s">
        <v>206</v>
      </c>
      <c r="F60" s="10"/>
      <c r="G60" s="34"/>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row>
    <row r="61" spans="1:62" ht="15" customHeight="1" x14ac:dyDescent="0.25">
      <c r="A61" s="28" t="s">
        <v>210</v>
      </c>
      <c r="B61" s="11" t="s">
        <v>37</v>
      </c>
      <c r="C61" s="35">
        <v>0.04</v>
      </c>
      <c r="D61" s="77" t="s">
        <v>287</v>
      </c>
      <c r="E61" s="7" t="s">
        <v>206</v>
      </c>
      <c r="F61" s="3"/>
      <c r="G61" s="34"/>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row>
    <row r="62" spans="1:62" ht="15" customHeight="1" x14ac:dyDescent="0.25">
      <c r="A62" s="28" t="s">
        <v>210</v>
      </c>
      <c r="B62" s="11" t="s">
        <v>64</v>
      </c>
      <c r="C62" s="35">
        <v>7.0000000000000001E-3</v>
      </c>
      <c r="D62" s="77" t="s">
        <v>287</v>
      </c>
      <c r="E62" s="7" t="s">
        <v>206</v>
      </c>
      <c r="F62" s="3"/>
      <c r="G62" s="34"/>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row>
    <row r="63" spans="1:62" ht="15" customHeight="1" x14ac:dyDescent="0.25">
      <c r="A63" s="28" t="s">
        <v>210</v>
      </c>
      <c r="B63" s="11" t="s">
        <v>65</v>
      </c>
      <c r="C63" s="35">
        <v>8.9999999999999993E-3</v>
      </c>
      <c r="D63" s="77" t="s">
        <v>287</v>
      </c>
      <c r="E63" s="7" t="s">
        <v>206</v>
      </c>
      <c r="F63" s="3"/>
      <c r="G63" s="34"/>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row>
    <row r="64" spans="1:62" ht="15" customHeight="1" x14ac:dyDescent="0.25">
      <c r="A64" s="28" t="s">
        <v>210</v>
      </c>
      <c r="B64" s="11" t="s">
        <v>37</v>
      </c>
      <c r="C64" s="35">
        <v>0.04</v>
      </c>
      <c r="D64" s="77" t="s">
        <v>287</v>
      </c>
      <c r="E64" s="7" t="s">
        <v>12</v>
      </c>
      <c r="F64" s="13"/>
      <c r="G64" s="34"/>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row>
    <row r="65" spans="1:62" ht="15" customHeight="1" x14ac:dyDescent="0.25">
      <c r="A65" s="28" t="s">
        <v>210</v>
      </c>
      <c r="B65" s="11" t="s">
        <v>60</v>
      </c>
      <c r="C65" s="35">
        <v>0.06</v>
      </c>
      <c r="D65" s="77" t="s">
        <v>287</v>
      </c>
      <c r="E65" s="7" t="s">
        <v>12</v>
      </c>
      <c r="F65" s="3"/>
      <c r="G65" s="34"/>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row>
    <row r="66" spans="1:62" ht="15" customHeight="1" x14ac:dyDescent="0.25">
      <c r="A66" s="28" t="s">
        <v>210</v>
      </c>
      <c r="B66" s="11" t="s">
        <v>66</v>
      </c>
      <c r="C66" s="35">
        <v>8.9999999999999993E-3</v>
      </c>
      <c r="D66" s="77" t="s">
        <v>287</v>
      </c>
      <c r="E66" s="7" t="s">
        <v>12</v>
      </c>
      <c r="F66" s="3"/>
      <c r="G66" s="34"/>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row>
    <row r="67" spans="1:62" ht="15" customHeight="1" x14ac:dyDescent="0.25">
      <c r="A67" s="28" t="s">
        <v>210</v>
      </c>
      <c r="B67" s="11" t="s">
        <v>67</v>
      </c>
      <c r="C67" s="35">
        <v>1.4E-2</v>
      </c>
      <c r="D67" s="77" t="s">
        <v>287</v>
      </c>
      <c r="E67" s="7" t="s">
        <v>12</v>
      </c>
      <c r="F67" s="3"/>
      <c r="G67" s="34"/>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row>
    <row r="68" spans="1:62" ht="15" customHeight="1" x14ac:dyDescent="0.25">
      <c r="A68" s="28" t="s">
        <v>210</v>
      </c>
      <c r="B68" s="33" t="s">
        <v>240</v>
      </c>
      <c r="C68" s="35">
        <v>0.04</v>
      </c>
      <c r="D68" s="78" t="s">
        <v>244</v>
      </c>
      <c r="E68" s="43" t="s">
        <v>202</v>
      </c>
      <c r="F68" s="3"/>
      <c r="G68" s="34"/>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row>
    <row r="69" spans="1:62" ht="15" customHeight="1" x14ac:dyDescent="0.25">
      <c r="A69" s="28" t="s">
        <v>210</v>
      </c>
      <c r="B69" s="33" t="s">
        <v>241</v>
      </c>
      <c r="C69" s="35">
        <v>2.5000000000000001E-2</v>
      </c>
      <c r="D69" s="78" t="s">
        <v>244</v>
      </c>
      <c r="E69" s="43" t="s">
        <v>245</v>
      </c>
      <c r="F69" s="3"/>
      <c r="G69" s="34"/>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row>
    <row r="70" spans="1:62" ht="15" customHeight="1" x14ac:dyDescent="0.25">
      <c r="A70" s="28" t="s">
        <v>210</v>
      </c>
      <c r="B70" s="33" t="s">
        <v>242</v>
      </c>
      <c r="C70" s="35">
        <v>1.4999999999999999E-2</v>
      </c>
      <c r="D70" s="78" t="s">
        <v>244</v>
      </c>
      <c r="E70" s="43" t="s">
        <v>245</v>
      </c>
      <c r="F70" s="3"/>
      <c r="G70" s="34"/>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row>
    <row r="71" spans="1:62" ht="15" customHeight="1" x14ac:dyDescent="0.25">
      <c r="A71" s="28" t="s">
        <v>210</v>
      </c>
      <c r="B71" s="33" t="s">
        <v>243</v>
      </c>
      <c r="C71" s="35">
        <v>1.0999999999999999E-2</v>
      </c>
      <c r="D71" s="78" t="s">
        <v>244</v>
      </c>
      <c r="E71" s="43" t="s">
        <v>245</v>
      </c>
      <c r="F71" s="3"/>
      <c r="G71" s="34"/>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row>
    <row r="72" spans="1:62" ht="15" customHeight="1" x14ac:dyDescent="0.25">
      <c r="A72" s="28" t="s">
        <v>210</v>
      </c>
      <c r="B72" s="33" t="s">
        <v>249</v>
      </c>
      <c r="C72" s="35">
        <v>2.5000000000000001E-2</v>
      </c>
      <c r="D72" s="78" t="s">
        <v>246</v>
      </c>
      <c r="E72" s="43" t="s">
        <v>247</v>
      </c>
      <c r="F72" s="3"/>
      <c r="G72" s="34"/>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row>
    <row r="73" spans="1:62" ht="15" customHeight="1" x14ac:dyDescent="0.25">
      <c r="A73" s="28" t="s">
        <v>210</v>
      </c>
      <c r="B73" s="33" t="s">
        <v>250</v>
      </c>
      <c r="C73" s="35">
        <v>0.04</v>
      </c>
      <c r="D73" s="78" t="s">
        <v>246</v>
      </c>
      <c r="E73" s="43" t="s">
        <v>247</v>
      </c>
      <c r="F73" s="3"/>
      <c r="G73" s="34"/>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row>
    <row r="74" spans="1:62" ht="15" customHeight="1" x14ac:dyDescent="0.25">
      <c r="A74" s="28" t="s">
        <v>210</v>
      </c>
      <c r="B74" s="33" t="s">
        <v>251</v>
      </c>
      <c r="C74" s="35">
        <v>0.06</v>
      </c>
      <c r="D74" s="78" t="s">
        <v>246</v>
      </c>
      <c r="E74" s="43" t="s">
        <v>248</v>
      </c>
      <c r="F74" s="3"/>
      <c r="G74" s="34"/>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row>
    <row r="75" spans="1:62" ht="15" customHeight="1" x14ac:dyDescent="0.25">
      <c r="A75" s="28" t="s">
        <v>211</v>
      </c>
      <c r="B75" s="11" t="s">
        <v>68</v>
      </c>
      <c r="C75" s="35">
        <v>0.28999999999999998</v>
      </c>
      <c r="D75" s="78" t="s">
        <v>333</v>
      </c>
      <c r="E75" s="7" t="s">
        <v>284</v>
      </c>
      <c r="F75" s="10"/>
      <c r="G75" s="34"/>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row>
    <row r="76" spans="1:62" ht="15" customHeight="1" x14ac:dyDescent="0.25">
      <c r="A76" s="28" t="s">
        <v>211</v>
      </c>
      <c r="B76" s="11" t="s">
        <v>69</v>
      </c>
      <c r="C76" s="35">
        <v>0.28799999999999998</v>
      </c>
      <c r="D76" s="78" t="s">
        <v>333</v>
      </c>
      <c r="E76" s="7" t="s">
        <v>284</v>
      </c>
      <c r="F76" s="3"/>
      <c r="G76" s="34"/>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row>
    <row r="77" spans="1:62" ht="15" customHeight="1" x14ac:dyDescent="0.25">
      <c r="A77" s="28" t="s">
        <v>211</v>
      </c>
      <c r="B77" s="11" t="s">
        <v>70</v>
      </c>
      <c r="C77" s="35">
        <v>0.19</v>
      </c>
      <c r="D77" s="78" t="s">
        <v>333</v>
      </c>
      <c r="E77" s="7" t="s">
        <v>284</v>
      </c>
      <c r="F77" s="3"/>
      <c r="G77" s="34"/>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row>
    <row r="78" spans="1:62" ht="15" customHeight="1" x14ac:dyDescent="0.25">
      <c r="A78" s="28" t="s">
        <v>211</v>
      </c>
      <c r="B78" s="11" t="s">
        <v>71</v>
      </c>
      <c r="C78" s="35">
        <v>0.24</v>
      </c>
      <c r="D78" s="78" t="s">
        <v>333</v>
      </c>
      <c r="E78" s="7" t="s">
        <v>284</v>
      </c>
      <c r="F78" s="3"/>
      <c r="G78" s="34"/>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row>
    <row r="79" spans="1:62" ht="15" customHeight="1" x14ac:dyDescent="0.25">
      <c r="A79" s="28" t="s">
        <v>211</v>
      </c>
      <c r="B79" s="11" t="s">
        <v>68</v>
      </c>
      <c r="C79" s="35">
        <v>0.28999999999999998</v>
      </c>
      <c r="D79" s="78" t="s">
        <v>328</v>
      </c>
      <c r="E79" s="7" t="s">
        <v>284</v>
      </c>
      <c r="F79" s="10"/>
      <c r="G79" s="34"/>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row>
    <row r="80" spans="1:62" ht="15" customHeight="1" x14ac:dyDescent="0.25">
      <c r="A80" s="28" t="s">
        <v>211</v>
      </c>
      <c r="B80" s="11" t="s">
        <v>72</v>
      </c>
      <c r="C80" s="35">
        <v>0.45500000000000002</v>
      </c>
      <c r="D80" s="78" t="s">
        <v>328</v>
      </c>
      <c r="E80" s="7" t="s">
        <v>284</v>
      </c>
      <c r="F80" s="3"/>
      <c r="G80" s="34"/>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row>
    <row r="81" spans="1:62" ht="15" customHeight="1" x14ac:dyDescent="0.25">
      <c r="A81" s="28" t="s">
        <v>211</v>
      </c>
      <c r="B81" s="11" t="s">
        <v>73</v>
      </c>
      <c r="C81" s="35">
        <v>0.47</v>
      </c>
      <c r="D81" s="78" t="s">
        <v>328</v>
      </c>
      <c r="E81" s="7" t="s">
        <v>284</v>
      </c>
      <c r="F81" s="3"/>
      <c r="G81" s="34"/>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row>
    <row r="82" spans="1:62" ht="15" customHeight="1" x14ac:dyDescent="0.25">
      <c r="A82" s="28" t="s">
        <v>211</v>
      </c>
      <c r="B82" s="11" t="s">
        <v>69</v>
      </c>
      <c r="C82" s="35">
        <v>0.28799999999999998</v>
      </c>
      <c r="D82" s="78" t="s">
        <v>328</v>
      </c>
      <c r="E82" s="7" t="s">
        <v>284</v>
      </c>
      <c r="F82" s="3"/>
      <c r="G82" s="34"/>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row>
    <row r="83" spans="1:62" ht="15" customHeight="1" x14ac:dyDescent="0.25">
      <c r="A83" s="28" t="s">
        <v>211</v>
      </c>
      <c r="B83" s="11" t="s">
        <v>70</v>
      </c>
      <c r="C83" s="35">
        <v>0.19</v>
      </c>
      <c r="D83" s="78" t="s">
        <v>328</v>
      </c>
      <c r="E83" s="7" t="s">
        <v>284</v>
      </c>
      <c r="F83" s="3"/>
      <c r="G83" s="34"/>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row>
    <row r="84" spans="1:62" ht="15" customHeight="1" x14ac:dyDescent="0.25">
      <c r="A84" s="28" t="s">
        <v>211</v>
      </c>
      <c r="B84" s="11" t="s">
        <v>71</v>
      </c>
      <c r="C84" s="35">
        <v>0.24</v>
      </c>
      <c r="D84" s="78" t="s">
        <v>328</v>
      </c>
      <c r="E84" s="7" t="s">
        <v>284</v>
      </c>
      <c r="F84" s="3"/>
      <c r="G84" s="34"/>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row>
    <row r="85" spans="1:62" ht="15" customHeight="1" x14ac:dyDescent="0.25">
      <c r="A85" s="28" t="s">
        <v>211</v>
      </c>
      <c r="B85" s="11" t="s">
        <v>72</v>
      </c>
      <c r="C85" s="35">
        <v>0.45500000000000002</v>
      </c>
      <c r="D85" s="78" t="s">
        <v>329</v>
      </c>
      <c r="E85" s="7" t="s">
        <v>284</v>
      </c>
      <c r="F85" s="10"/>
      <c r="G85" s="34"/>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row>
    <row r="86" spans="1:62" ht="15" customHeight="1" x14ac:dyDescent="0.25">
      <c r="A86" s="28" t="s">
        <v>211</v>
      </c>
      <c r="B86" s="11" t="s">
        <v>73</v>
      </c>
      <c r="C86" s="35">
        <v>0.47</v>
      </c>
      <c r="D86" s="78" t="s">
        <v>329</v>
      </c>
      <c r="E86" s="7" t="s">
        <v>284</v>
      </c>
      <c r="F86" s="3"/>
      <c r="G86" s="34"/>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row>
    <row r="87" spans="1:62" ht="15" customHeight="1" x14ac:dyDescent="0.25">
      <c r="A87" s="28" t="s">
        <v>211</v>
      </c>
      <c r="B87" s="8" t="s">
        <v>74</v>
      </c>
      <c r="C87" s="35">
        <v>0.3</v>
      </c>
      <c r="D87" s="78" t="s">
        <v>329</v>
      </c>
      <c r="E87" s="7" t="s">
        <v>284</v>
      </c>
      <c r="F87" s="3"/>
      <c r="G87" s="34"/>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row>
    <row r="88" spans="1:62" ht="15" customHeight="1" x14ac:dyDescent="0.25">
      <c r="A88" s="28" t="s">
        <v>211</v>
      </c>
      <c r="B88" s="11" t="s">
        <v>68</v>
      </c>
      <c r="C88" s="35">
        <v>0.28999999999999998</v>
      </c>
      <c r="D88" s="78" t="s">
        <v>330</v>
      </c>
      <c r="E88" s="7" t="s">
        <v>284</v>
      </c>
      <c r="F88" s="10"/>
      <c r="G88" s="34"/>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row>
    <row r="89" spans="1:62" ht="15" customHeight="1" x14ac:dyDescent="0.25">
      <c r="A89" s="28" t="s">
        <v>211</v>
      </c>
      <c r="B89" s="11" t="s">
        <v>69</v>
      </c>
      <c r="C89" s="35">
        <v>0.28799999999999998</v>
      </c>
      <c r="D89" s="78" t="s">
        <v>330</v>
      </c>
      <c r="E89" s="7" t="s">
        <v>284</v>
      </c>
      <c r="F89" s="3"/>
      <c r="G89" s="34"/>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row>
    <row r="90" spans="1:62" ht="15" customHeight="1" x14ac:dyDescent="0.25">
      <c r="A90" s="28" t="s">
        <v>211</v>
      </c>
      <c r="B90" s="11" t="s">
        <v>70</v>
      </c>
      <c r="C90" s="35">
        <v>0.19</v>
      </c>
      <c r="D90" s="78" t="s">
        <v>330</v>
      </c>
      <c r="E90" s="7" t="s">
        <v>284</v>
      </c>
      <c r="F90" s="3"/>
      <c r="G90" s="34"/>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row>
    <row r="91" spans="1:62" ht="15" customHeight="1" x14ac:dyDescent="0.25">
      <c r="A91" s="28" t="s">
        <v>211</v>
      </c>
      <c r="B91" s="11" t="s">
        <v>71</v>
      </c>
      <c r="C91" s="35">
        <v>0.24</v>
      </c>
      <c r="D91" s="78" t="s">
        <v>330</v>
      </c>
      <c r="E91" s="7" t="s">
        <v>284</v>
      </c>
      <c r="F91" s="3"/>
      <c r="G91" s="34"/>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row>
    <row r="92" spans="1:62" ht="15" customHeight="1" x14ac:dyDescent="0.25">
      <c r="A92" s="28" t="s">
        <v>211</v>
      </c>
      <c r="B92" s="11" t="s">
        <v>68</v>
      </c>
      <c r="C92" s="35">
        <v>0.28999999999999998</v>
      </c>
      <c r="D92" s="78" t="s">
        <v>331</v>
      </c>
      <c r="E92" s="7" t="s">
        <v>284</v>
      </c>
      <c r="F92" s="10"/>
      <c r="G92" s="34"/>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row>
    <row r="93" spans="1:62" ht="15" customHeight="1" x14ac:dyDescent="0.25">
      <c r="A93" s="28" t="s">
        <v>211</v>
      </c>
      <c r="B93" s="11" t="s">
        <v>72</v>
      </c>
      <c r="C93" s="35">
        <v>0.45500000000000002</v>
      </c>
      <c r="D93" s="78" t="s">
        <v>331</v>
      </c>
      <c r="E93" s="7" t="s">
        <v>284</v>
      </c>
      <c r="F93" s="3"/>
      <c r="G93" s="34"/>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row>
    <row r="94" spans="1:62" ht="15" customHeight="1" x14ac:dyDescent="0.25">
      <c r="A94" s="28" t="s">
        <v>211</v>
      </c>
      <c r="B94" s="11" t="s">
        <v>73</v>
      </c>
      <c r="C94" s="35">
        <v>0.47</v>
      </c>
      <c r="D94" s="78" t="s">
        <v>331</v>
      </c>
      <c r="E94" s="7" t="s">
        <v>284</v>
      </c>
      <c r="F94" s="3"/>
      <c r="G94" s="34"/>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row>
    <row r="95" spans="1:62" ht="15" customHeight="1" x14ac:dyDescent="0.25">
      <c r="A95" s="28" t="s">
        <v>211</v>
      </c>
      <c r="B95" s="11" t="s">
        <v>69</v>
      </c>
      <c r="C95" s="35">
        <v>0.28799999999999998</v>
      </c>
      <c r="D95" s="78" t="s">
        <v>331</v>
      </c>
      <c r="E95" s="7" t="s">
        <v>284</v>
      </c>
      <c r="F95" s="3"/>
      <c r="G95" s="34"/>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row>
    <row r="96" spans="1:62" ht="15" customHeight="1" x14ac:dyDescent="0.25">
      <c r="A96" s="28" t="s">
        <v>211</v>
      </c>
      <c r="B96" s="11" t="s">
        <v>70</v>
      </c>
      <c r="C96" s="35">
        <v>0.19</v>
      </c>
      <c r="D96" s="78" t="s">
        <v>331</v>
      </c>
      <c r="E96" s="7" t="s">
        <v>284</v>
      </c>
      <c r="F96" s="3"/>
      <c r="G96" s="34"/>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row>
    <row r="97" spans="1:62" ht="15" customHeight="1" x14ac:dyDescent="0.25">
      <c r="A97" s="28" t="s">
        <v>211</v>
      </c>
      <c r="B97" s="11" t="s">
        <v>71</v>
      </c>
      <c r="C97" s="35">
        <v>0.24</v>
      </c>
      <c r="D97" s="78" t="s">
        <v>331</v>
      </c>
      <c r="E97" s="7" t="s">
        <v>284</v>
      </c>
      <c r="F97" s="3"/>
      <c r="G97" s="34"/>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row>
    <row r="98" spans="1:62" ht="15" customHeight="1" x14ac:dyDescent="0.25">
      <c r="A98" s="28" t="s">
        <v>211</v>
      </c>
      <c r="B98" s="11" t="s">
        <v>72</v>
      </c>
      <c r="C98" s="35">
        <v>0.45500000000000002</v>
      </c>
      <c r="D98" s="78" t="s">
        <v>332</v>
      </c>
      <c r="E98" s="7" t="s">
        <v>284</v>
      </c>
      <c r="F98" s="10"/>
      <c r="G98" s="34"/>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row>
    <row r="99" spans="1:62" ht="15" customHeight="1" x14ac:dyDescent="0.25">
      <c r="A99" s="28" t="s">
        <v>211</v>
      </c>
      <c r="B99" s="11" t="s">
        <v>73</v>
      </c>
      <c r="C99" s="35">
        <v>0.47</v>
      </c>
      <c r="D99" s="78" t="s">
        <v>332</v>
      </c>
      <c r="E99" s="7" t="s">
        <v>284</v>
      </c>
      <c r="F99" s="3"/>
      <c r="G99" s="34"/>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row>
    <row r="100" spans="1:62" ht="15" customHeight="1" x14ac:dyDescent="0.25">
      <c r="A100" s="28" t="s">
        <v>211</v>
      </c>
      <c r="B100" s="8" t="s">
        <v>74</v>
      </c>
      <c r="C100" s="35">
        <v>0.3</v>
      </c>
      <c r="D100" s="78" t="s">
        <v>332</v>
      </c>
      <c r="E100" s="7" t="s">
        <v>284</v>
      </c>
      <c r="F100" s="3"/>
      <c r="G100" s="34"/>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row>
    <row r="101" spans="1:62" ht="15" customHeight="1" x14ac:dyDescent="0.25">
      <c r="A101" s="28" t="s">
        <v>211</v>
      </c>
      <c r="B101" s="11" t="s">
        <v>68</v>
      </c>
      <c r="C101" s="35">
        <v>0.28999999999999998</v>
      </c>
      <c r="D101" s="76" t="s">
        <v>192</v>
      </c>
      <c r="E101" s="7"/>
      <c r="F101" s="10"/>
      <c r="G101" s="34"/>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row>
    <row r="102" spans="1:62" ht="15" customHeight="1" x14ac:dyDescent="0.25">
      <c r="A102" s="28" t="s">
        <v>211</v>
      </c>
      <c r="B102" s="11" t="s">
        <v>69</v>
      </c>
      <c r="C102" s="35">
        <v>0.28799999999999998</v>
      </c>
      <c r="D102" s="76" t="s">
        <v>192</v>
      </c>
      <c r="E102" s="7"/>
      <c r="F102" s="3"/>
      <c r="G102" s="34"/>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row>
    <row r="103" spans="1:62" ht="15" customHeight="1" x14ac:dyDescent="0.25">
      <c r="A103" s="28" t="s">
        <v>211</v>
      </c>
      <c r="B103" s="11" t="s">
        <v>70</v>
      </c>
      <c r="C103" s="35">
        <v>0.19</v>
      </c>
      <c r="D103" s="76" t="s">
        <v>192</v>
      </c>
      <c r="E103" s="7"/>
      <c r="F103" s="3"/>
      <c r="G103" s="34"/>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row>
    <row r="104" spans="1:62" ht="15" customHeight="1" x14ac:dyDescent="0.25">
      <c r="A104" s="28" t="s">
        <v>211</v>
      </c>
      <c r="B104" s="11" t="s">
        <v>71</v>
      </c>
      <c r="C104" s="35">
        <v>0.24</v>
      </c>
      <c r="D104" s="76" t="s">
        <v>192</v>
      </c>
      <c r="E104" s="7"/>
      <c r="F104" s="3"/>
      <c r="G104" s="34"/>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row>
    <row r="105" spans="1:62" ht="15" customHeight="1" x14ac:dyDescent="0.25">
      <c r="A105" s="28" t="s">
        <v>211</v>
      </c>
      <c r="B105" s="11" t="s">
        <v>72</v>
      </c>
      <c r="C105" s="35">
        <v>0.45500000000000002</v>
      </c>
      <c r="D105" s="76" t="s">
        <v>193</v>
      </c>
      <c r="E105" s="7"/>
      <c r="F105" s="3"/>
      <c r="G105" s="34"/>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row>
    <row r="106" spans="1:62" ht="15" customHeight="1" x14ac:dyDescent="0.25">
      <c r="A106" s="28" t="s">
        <v>211</v>
      </c>
      <c r="B106" s="11" t="s">
        <v>73</v>
      </c>
      <c r="C106" s="35">
        <v>0.47</v>
      </c>
      <c r="D106" s="76" t="s">
        <v>193</v>
      </c>
      <c r="E106" s="7"/>
      <c r="F106" s="3"/>
      <c r="G106" s="34"/>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row>
    <row r="107" spans="1:62" ht="15" customHeight="1" x14ac:dyDescent="0.25">
      <c r="A107" s="28" t="s">
        <v>211</v>
      </c>
      <c r="B107" s="8" t="s">
        <v>74</v>
      </c>
      <c r="C107" s="35">
        <v>0.3</v>
      </c>
      <c r="D107" s="76" t="s">
        <v>193</v>
      </c>
      <c r="E107" s="7"/>
      <c r="F107" s="3"/>
      <c r="G107" s="34"/>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row>
    <row r="108" spans="1:62" ht="15" customHeight="1" x14ac:dyDescent="0.25">
      <c r="A108" s="28" t="s">
        <v>217</v>
      </c>
      <c r="B108" s="8" t="s">
        <v>75</v>
      </c>
      <c r="C108" s="35">
        <v>0.112</v>
      </c>
      <c r="D108" s="76" t="s">
        <v>194</v>
      </c>
      <c r="E108" s="7" t="s">
        <v>293</v>
      </c>
      <c r="F108" s="3"/>
      <c r="G108" s="34"/>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row>
    <row r="109" spans="1:62" ht="15" customHeight="1" x14ac:dyDescent="0.25">
      <c r="A109" s="28" t="s">
        <v>218</v>
      </c>
      <c r="B109" s="8" t="s">
        <v>91</v>
      </c>
      <c r="C109" s="35">
        <v>8.5999999999999993E-2</v>
      </c>
      <c r="D109" s="76" t="s">
        <v>195</v>
      </c>
      <c r="E109" s="7" t="s">
        <v>293</v>
      </c>
      <c r="F109" s="3"/>
      <c r="G109" s="34"/>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row>
    <row r="110" spans="1:62" ht="15" customHeight="1" x14ac:dyDescent="0.25">
      <c r="A110" s="28" t="s">
        <v>219</v>
      </c>
      <c r="B110" s="8" t="s">
        <v>107</v>
      </c>
      <c r="C110" s="35">
        <v>5.8999999999999997E-2</v>
      </c>
      <c r="D110" s="76" t="s">
        <v>196</v>
      </c>
      <c r="E110" s="7" t="s">
        <v>293</v>
      </c>
      <c r="F110" s="3"/>
      <c r="G110" s="34"/>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row>
    <row r="111" spans="1:62" ht="15" customHeight="1" x14ac:dyDescent="0.25">
      <c r="A111" s="28" t="s">
        <v>220</v>
      </c>
      <c r="B111" s="8" t="s">
        <v>124</v>
      </c>
      <c r="C111" s="35">
        <v>3.1E-2</v>
      </c>
      <c r="D111" s="76" t="s">
        <v>197</v>
      </c>
      <c r="E111" s="7" t="s">
        <v>293</v>
      </c>
      <c r="F111" s="3"/>
      <c r="G111" s="34"/>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row>
    <row r="112" spans="1:62" ht="15" customHeight="1" x14ac:dyDescent="0.25">
      <c r="A112" s="28" t="s">
        <v>217</v>
      </c>
      <c r="B112" s="8" t="s">
        <v>75</v>
      </c>
      <c r="C112" s="35">
        <v>0.112</v>
      </c>
      <c r="D112" s="76" t="s">
        <v>194</v>
      </c>
      <c r="E112" s="7" t="s">
        <v>18</v>
      </c>
      <c r="F112" s="3"/>
      <c r="G112" s="34"/>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row>
    <row r="113" spans="1:62" ht="15" customHeight="1" x14ac:dyDescent="0.25">
      <c r="A113" s="28" t="s">
        <v>218</v>
      </c>
      <c r="B113" s="8" t="s">
        <v>91</v>
      </c>
      <c r="C113" s="35">
        <v>8.5999999999999993E-2</v>
      </c>
      <c r="D113" s="76" t="s">
        <v>195</v>
      </c>
      <c r="E113" s="7" t="s">
        <v>18</v>
      </c>
      <c r="F113" s="3"/>
      <c r="G113" s="34"/>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row>
    <row r="114" spans="1:62" ht="15" customHeight="1" x14ac:dyDescent="0.25">
      <c r="A114" s="28" t="s">
        <v>219</v>
      </c>
      <c r="B114" s="8" t="s">
        <v>107</v>
      </c>
      <c r="C114" s="35">
        <v>5.8999999999999997E-2</v>
      </c>
      <c r="D114" s="76" t="s">
        <v>196</v>
      </c>
      <c r="E114" s="7" t="s">
        <v>18</v>
      </c>
      <c r="F114" s="3"/>
      <c r="G114" s="34"/>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row>
    <row r="115" spans="1:62" ht="15" customHeight="1" x14ac:dyDescent="0.25">
      <c r="A115" s="28" t="s">
        <v>220</v>
      </c>
      <c r="B115" s="8" t="s">
        <v>124</v>
      </c>
      <c r="C115" s="35">
        <v>3.1E-2</v>
      </c>
      <c r="D115" s="76" t="s">
        <v>197</v>
      </c>
      <c r="E115" s="7" t="s">
        <v>18</v>
      </c>
      <c r="F115" s="3"/>
      <c r="G115" s="34"/>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row>
    <row r="116" spans="1:62" ht="15" customHeight="1" x14ac:dyDescent="0.25">
      <c r="A116" s="28" t="s">
        <v>217</v>
      </c>
      <c r="B116" s="8" t="s">
        <v>75</v>
      </c>
      <c r="C116" s="35">
        <v>0.112</v>
      </c>
      <c r="D116" s="76" t="s">
        <v>194</v>
      </c>
      <c r="E116" s="7" t="s">
        <v>17</v>
      </c>
      <c r="F116" s="3"/>
      <c r="G116" s="34"/>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row>
    <row r="117" spans="1:62" ht="15" customHeight="1" x14ac:dyDescent="0.25">
      <c r="A117" s="28" t="s">
        <v>221</v>
      </c>
      <c r="B117" s="8" t="s">
        <v>91</v>
      </c>
      <c r="C117" s="35">
        <v>8.5999999999999993E-2</v>
      </c>
      <c r="D117" s="76" t="s">
        <v>195</v>
      </c>
      <c r="E117" s="7" t="s">
        <v>17</v>
      </c>
      <c r="F117" s="3"/>
      <c r="G117" s="34"/>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row>
    <row r="118" spans="1:62" ht="15" customHeight="1" x14ac:dyDescent="0.25">
      <c r="A118" s="28" t="s">
        <v>219</v>
      </c>
      <c r="B118" s="8" t="s">
        <v>107</v>
      </c>
      <c r="C118" s="35">
        <v>5.8999999999999997E-2</v>
      </c>
      <c r="D118" s="76" t="s">
        <v>196</v>
      </c>
      <c r="E118" s="7" t="s">
        <v>17</v>
      </c>
      <c r="F118" s="3"/>
      <c r="G118" s="34"/>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row>
    <row r="119" spans="1:62" ht="15" customHeight="1" x14ac:dyDescent="0.25">
      <c r="A119" s="28" t="s">
        <v>220</v>
      </c>
      <c r="B119" s="8" t="s">
        <v>124</v>
      </c>
      <c r="C119" s="35">
        <v>3.1E-2</v>
      </c>
      <c r="D119" s="76" t="s">
        <v>197</v>
      </c>
      <c r="E119" s="7" t="s">
        <v>17</v>
      </c>
      <c r="F119" s="3"/>
      <c r="G119" s="34"/>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row>
    <row r="120" spans="1:62" ht="15" customHeight="1" x14ac:dyDescent="0.25">
      <c r="A120" s="58" t="s">
        <v>219</v>
      </c>
      <c r="B120" s="33" t="s">
        <v>290</v>
      </c>
      <c r="C120" s="45">
        <v>0.104</v>
      </c>
      <c r="D120" s="78" t="s">
        <v>31</v>
      </c>
      <c r="E120" s="59" t="s">
        <v>291</v>
      </c>
    </row>
    <row r="121" spans="1:62" ht="15" customHeight="1" x14ac:dyDescent="0.25">
      <c r="A121" s="58" t="s">
        <v>219</v>
      </c>
      <c r="B121" s="33" t="s">
        <v>290</v>
      </c>
      <c r="C121" s="45">
        <v>0.104</v>
      </c>
      <c r="D121" s="78" t="s">
        <v>31</v>
      </c>
      <c r="E121" s="59" t="s">
        <v>292</v>
      </c>
    </row>
    <row r="122" spans="1:62" ht="15" customHeight="1" x14ac:dyDescent="0.25">
      <c r="A122" s="58" t="s">
        <v>220</v>
      </c>
      <c r="B122" s="33" t="s">
        <v>277</v>
      </c>
      <c r="C122" s="45">
        <v>5.1999999999999998E-2</v>
      </c>
      <c r="D122" s="78" t="s">
        <v>30</v>
      </c>
      <c r="E122" s="59" t="s">
        <v>291</v>
      </c>
    </row>
    <row r="123" spans="1:62" ht="15" customHeight="1" x14ac:dyDescent="0.25">
      <c r="A123" s="58" t="s">
        <v>220</v>
      </c>
      <c r="B123" s="33" t="s">
        <v>277</v>
      </c>
      <c r="C123" s="45">
        <v>5.1999999999999998E-2</v>
      </c>
      <c r="D123" s="78" t="s">
        <v>30</v>
      </c>
      <c r="E123" s="59" t="s">
        <v>292</v>
      </c>
    </row>
    <row r="124" spans="1:62" ht="15" customHeight="1" x14ac:dyDescent="0.25">
      <c r="A124" s="58" t="s">
        <v>303</v>
      </c>
      <c r="B124" s="33" t="s">
        <v>305</v>
      </c>
      <c r="C124" s="45">
        <v>0.14499999999999999</v>
      </c>
      <c r="D124" s="78" t="s">
        <v>340</v>
      </c>
      <c r="E124" s="43" t="s">
        <v>272</v>
      </c>
    </row>
    <row r="125" spans="1:62" ht="15" customHeight="1" x14ac:dyDescent="0.25">
      <c r="A125" s="58" t="s">
        <v>303</v>
      </c>
      <c r="B125" s="33" t="s">
        <v>304</v>
      </c>
      <c r="C125" s="45">
        <v>0.113</v>
      </c>
      <c r="D125" s="78" t="s">
        <v>340</v>
      </c>
      <c r="E125" s="43" t="s">
        <v>272</v>
      </c>
    </row>
    <row r="126" spans="1:62" ht="15" customHeight="1" x14ac:dyDescent="0.25">
      <c r="A126" s="46" t="s">
        <v>252</v>
      </c>
      <c r="B126" s="39" t="s">
        <v>253</v>
      </c>
      <c r="C126" s="45">
        <v>0.14399999999999999</v>
      </c>
      <c r="D126" s="78" t="s">
        <v>340</v>
      </c>
      <c r="E126" s="43" t="s">
        <v>272</v>
      </c>
      <c r="F126" s="3"/>
      <c r="G126" s="34"/>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row>
    <row r="127" spans="1:62" ht="15" customHeight="1" x14ac:dyDescent="0.25">
      <c r="A127" s="46" t="s">
        <v>252</v>
      </c>
      <c r="B127" s="39" t="s">
        <v>254</v>
      </c>
      <c r="C127" s="45">
        <v>0.156</v>
      </c>
      <c r="D127" s="78" t="s">
        <v>340</v>
      </c>
      <c r="E127" s="43" t="s">
        <v>272</v>
      </c>
      <c r="F127" s="3"/>
      <c r="G127" s="34"/>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row>
    <row r="128" spans="1:62" ht="15" customHeight="1" x14ac:dyDescent="0.25">
      <c r="A128" s="46" t="s">
        <v>252</v>
      </c>
      <c r="B128" s="39" t="s">
        <v>255</v>
      </c>
      <c r="C128" s="45">
        <v>0.17199999999999999</v>
      </c>
      <c r="D128" s="78" t="s">
        <v>340</v>
      </c>
      <c r="E128" s="43" t="s">
        <v>272</v>
      </c>
      <c r="F128" s="3"/>
      <c r="G128" s="34"/>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row>
    <row r="129" spans="1:62" ht="15" customHeight="1" x14ac:dyDescent="0.25">
      <c r="A129" s="46" t="s">
        <v>252</v>
      </c>
      <c r="B129" s="39" t="s">
        <v>256</v>
      </c>
      <c r="C129" s="45">
        <v>0.17499999999999999</v>
      </c>
      <c r="D129" s="78" t="s">
        <v>340</v>
      </c>
      <c r="E129" s="43" t="s">
        <v>272</v>
      </c>
      <c r="F129" s="3"/>
      <c r="G129" s="34"/>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row>
    <row r="130" spans="1:62" ht="15" customHeight="1" x14ac:dyDescent="0.25">
      <c r="A130" s="46" t="s">
        <v>252</v>
      </c>
      <c r="B130" s="8" t="s">
        <v>75</v>
      </c>
      <c r="C130" s="35">
        <v>0.112</v>
      </c>
      <c r="D130" s="78" t="s">
        <v>340</v>
      </c>
      <c r="E130" s="43" t="s">
        <v>272</v>
      </c>
      <c r="F130" s="3"/>
      <c r="G130" s="34"/>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row>
    <row r="131" spans="1:62" ht="15" customHeight="1" x14ac:dyDescent="0.25">
      <c r="A131" s="46" t="s">
        <v>252</v>
      </c>
      <c r="B131" s="8" t="s">
        <v>76</v>
      </c>
      <c r="C131" s="35">
        <v>9.8000000000000004E-2</v>
      </c>
      <c r="D131" s="78" t="s">
        <v>340</v>
      </c>
      <c r="E131" s="43" t="s">
        <v>272</v>
      </c>
      <c r="F131" s="3"/>
      <c r="G131" s="34"/>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row>
    <row r="132" spans="1:62" ht="15" customHeight="1" x14ac:dyDescent="0.25">
      <c r="A132" s="46" t="s">
        <v>252</v>
      </c>
      <c r="B132" s="8" t="s">
        <v>77</v>
      </c>
      <c r="C132" s="35">
        <v>0.105</v>
      </c>
      <c r="D132" s="78" t="s">
        <v>340</v>
      </c>
      <c r="E132" s="43" t="s">
        <v>272</v>
      </c>
      <c r="F132" s="3"/>
      <c r="G132" s="34"/>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row>
    <row r="133" spans="1:62" ht="15" customHeight="1" x14ac:dyDescent="0.25">
      <c r="A133" s="46" t="s">
        <v>252</v>
      </c>
      <c r="B133" s="8" t="s">
        <v>78</v>
      </c>
      <c r="C133" s="35">
        <v>9.1999999999999998E-2</v>
      </c>
      <c r="D133" s="78" t="s">
        <v>340</v>
      </c>
      <c r="E133" s="43" t="s">
        <v>272</v>
      </c>
      <c r="F133" s="3"/>
      <c r="G133" s="34"/>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row>
    <row r="134" spans="1:62" ht="15" customHeight="1" x14ac:dyDescent="0.25">
      <c r="A134" s="46" t="s">
        <v>252</v>
      </c>
      <c r="B134" s="8" t="s">
        <v>79</v>
      </c>
      <c r="C134" s="35">
        <v>9.8000000000000004E-2</v>
      </c>
      <c r="D134" s="78" t="s">
        <v>340</v>
      </c>
      <c r="E134" s="43" t="s">
        <v>272</v>
      </c>
      <c r="F134" s="3"/>
      <c r="G134" s="34"/>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row>
    <row r="135" spans="1:62" ht="15" customHeight="1" x14ac:dyDescent="0.25">
      <c r="A135" s="46" t="s">
        <v>252</v>
      </c>
      <c r="B135" s="8" t="s">
        <v>80</v>
      </c>
      <c r="C135" s="35">
        <v>8.5999999999999993E-2</v>
      </c>
      <c r="D135" s="78" t="s">
        <v>340</v>
      </c>
      <c r="E135" s="43" t="s">
        <v>272</v>
      </c>
      <c r="F135" s="3"/>
      <c r="G135" s="34"/>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row>
    <row r="136" spans="1:62" ht="15" customHeight="1" x14ac:dyDescent="0.25">
      <c r="A136" s="46" t="s">
        <v>252</v>
      </c>
      <c r="B136" s="8" t="s">
        <v>81</v>
      </c>
      <c r="C136" s="35">
        <v>8.7999999999999995E-2</v>
      </c>
      <c r="D136" s="78" t="s">
        <v>340</v>
      </c>
      <c r="E136" s="43" t="s">
        <v>272</v>
      </c>
      <c r="F136" s="3"/>
      <c r="G136" s="34"/>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row>
    <row r="137" spans="1:62" ht="15" customHeight="1" x14ac:dyDescent="0.25">
      <c r="A137" s="46" t="s">
        <v>252</v>
      </c>
      <c r="B137" s="8" t="s">
        <v>82</v>
      </c>
      <c r="C137" s="35">
        <v>7.8E-2</v>
      </c>
      <c r="D137" s="78" t="s">
        <v>340</v>
      </c>
      <c r="E137" s="43" t="s">
        <v>272</v>
      </c>
      <c r="F137" s="3"/>
      <c r="G137" s="34"/>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row>
    <row r="138" spans="1:62" ht="15" customHeight="1" x14ac:dyDescent="0.25">
      <c r="A138" s="46" t="s">
        <v>252</v>
      </c>
      <c r="B138" s="8" t="s">
        <v>83</v>
      </c>
      <c r="C138" s="35">
        <v>0.108</v>
      </c>
      <c r="D138" s="78" t="s">
        <v>340</v>
      </c>
      <c r="E138" s="43" t="s">
        <v>272</v>
      </c>
      <c r="F138" s="3"/>
      <c r="G138" s="34"/>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row>
    <row r="139" spans="1:62" ht="15" customHeight="1" x14ac:dyDescent="0.25">
      <c r="A139" s="46" t="s">
        <v>252</v>
      </c>
      <c r="B139" s="8" t="s">
        <v>84</v>
      </c>
      <c r="C139" s="35">
        <v>9.5000000000000001E-2</v>
      </c>
      <c r="D139" s="78" t="s">
        <v>340</v>
      </c>
      <c r="E139" s="43" t="s">
        <v>272</v>
      </c>
      <c r="F139" s="3"/>
      <c r="G139" s="34"/>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row>
    <row r="140" spans="1:62" ht="15" customHeight="1" x14ac:dyDescent="0.25">
      <c r="A140" s="46" t="s">
        <v>252</v>
      </c>
      <c r="B140" s="8" t="s">
        <v>85</v>
      </c>
      <c r="C140" s="35">
        <v>0.10199999999999999</v>
      </c>
      <c r="D140" s="78" t="s">
        <v>340</v>
      </c>
      <c r="E140" s="43" t="s">
        <v>272</v>
      </c>
      <c r="F140" s="3"/>
      <c r="G140" s="34"/>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row>
    <row r="141" spans="1:62" ht="15" customHeight="1" x14ac:dyDescent="0.25">
      <c r="A141" s="46" t="s">
        <v>252</v>
      </c>
      <c r="B141" s="8" t="s">
        <v>86</v>
      </c>
      <c r="C141" s="35">
        <v>8.8999999999999996E-2</v>
      </c>
      <c r="D141" s="78" t="s">
        <v>340</v>
      </c>
      <c r="E141" s="43" t="s">
        <v>272</v>
      </c>
      <c r="F141" s="3"/>
      <c r="G141" s="34"/>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row>
    <row r="142" spans="1:62" ht="15" customHeight="1" x14ac:dyDescent="0.25">
      <c r="A142" s="46" t="s">
        <v>252</v>
      </c>
      <c r="B142" s="8" t="s">
        <v>87</v>
      </c>
      <c r="C142" s="35">
        <v>9.5000000000000001E-2</v>
      </c>
      <c r="D142" s="78" t="s">
        <v>340</v>
      </c>
      <c r="E142" s="43" t="s">
        <v>272</v>
      </c>
      <c r="F142" s="3"/>
      <c r="G142" s="34"/>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row>
    <row r="143" spans="1:62" ht="15" customHeight="1" x14ac:dyDescent="0.25">
      <c r="A143" s="46" t="s">
        <v>252</v>
      </c>
      <c r="B143" s="8" t="s">
        <v>88</v>
      </c>
      <c r="C143" s="35">
        <v>8.4000000000000005E-2</v>
      </c>
      <c r="D143" s="78" t="s">
        <v>340</v>
      </c>
      <c r="E143" s="43" t="s">
        <v>272</v>
      </c>
      <c r="F143" s="3"/>
      <c r="G143" s="34"/>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row>
    <row r="144" spans="1:62" ht="15" customHeight="1" x14ac:dyDescent="0.25">
      <c r="A144" s="46" t="s">
        <v>252</v>
      </c>
      <c r="B144" s="8" t="s">
        <v>89</v>
      </c>
      <c r="C144" s="35">
        <v>8.5000000000000006E-2</v>
      </c>
      <c r="D144" s="78" t="s">
        <v>340</v>
      </c>
      <c r="E144" s="43" t="s">
        <v>272</v>
      </c>
      <c r="F144" s="3"/>
      <c r="G144" s="34"/>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row>
    <row r="145" spans="1:62" ht="15" customHeight="1" x14ac:dyDescent="0.25">
      <c r="A145" s="46" t="s">
        <v>252</v>
      </c>
      <c r="B145" s="8" t="s">
        <v>90</v>
      </c>
      <c r="C145" s="35">
        <v>7.3999999999999996E-2</v>
      </c>
      <c r="D145" s="78" t="s">
        <v>340</v>
      </c>
      <c r="E145" s="43" t="s">
        <v>272</v>
      </c>
      <c r="F145" s="3"/>
      <c r="G145" s="34"/>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row>
    <row r="146" spans="1:62" ht="15" customHeight="1" x14ac:dyDescent="0.25">
      <c r="A146" s="46" t="s">
        <v>257</v>
      </c>
      <c r="B146" s="39" t="s">
        <v>258</v>
      </c>
      <c r="C146" s="35">
        <v>0.104</v>
      </c>
      <c r="D146" s="78" t="s">
        <v>337</v>
      </c>
      <c r="E146" s="43" t="s">
        <v>272</v>
      </c>
      <c r="F146" s="3"/>
      <c r="G146" s="34"/>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row>
    <row r="147" spans="1:62" ht="15" customHeight="1" x14ac:dyDescent="0.25">
      <c r="A147" s="46" t="s">
        <v>257</v>
      </c>
      <c r="B147" s="39" t="s">
        <v>259</v>
      </c>
      <c r="C147" s="35">
        <v>0.127</v>
      </c>
      <c r="D147" s="78" t="s">
        <v>337</v>
      </c>
      <c r="E147" s="43" t="s">
        <v>272</v>
      </c>
      <c r="F147" s="3"/>
      <c r="G147" s="34"/>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row>
    <row r="148" spans="1:62" ht="15" customHeight="1" x14ac:dyDescent="0.25">
      <c r="A148" s="46" t="s">
        <v>257</v>
      </c>
      <c r="B148" s="39" t="s">
        <v>260</v>
      </c>
      <c r="C148" s="35">
        <v>0.14099999999999999</v>
      </c>
      <c r="D148" s="78" t="s">
        <v>337</v>
      </c>
      <c r="E148" s="43" t="s">
        <v>272</v>
      </c>
      <c r="F148" s="3"/>
      <c r="G148" s="34"/>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row>
    <row r="149" spans="1:62" ht="15" customHeight="1" x14ac:dyDescent="0.25">
      <c r="A149" s="46" t="s">
        <v>257</v>
      </c>
      <c r="B149" s="39" t="s">
        <v>261</v>
      </c>
      <c r="C149" s="35">
        <v>0.13500000000000001</v>
      </c>
      <c r="D149" s="78" t="s">
        <v>337</v>
      </c>
      <c r="E149" s="43" t="s">
        <v>272</v>
      </c>
      <c r="F149" s="3"/>
      <c r="G149" s="34"/>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row>
    <row r="150" spans="1:62" ht="15" customHeight="1" x14ac:dyDescent="0.25">
      <c r="A150" s="46" t="s">
        <v>257</v>
      </c>
      <c r="B150" s="8" t="s">
        <v>91</v>
      </c>
      <c r="C150" s="35">
        <v>8.5999999999999993E-2</v>
      </c>
      <c r="D150" s="78" t="s">
        <v>337</v>
      </c>
      <c r="E150" s="43" t="s">
        <v>272</v>
      </c>
      <c r="F150" s="3"/>
      <c r="G150" s="34"/>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row>
    <row r="151" spans="1:62" ht="15" customHeight="1" x14ac:dyDescent="0.25">
      <c r="A151" s="46" t="s">
        <v>257</v>
      </c>
      <c r="B151" s="8" t="s">
        <v>92</v>
      </c>
      <c r="C151" s="35">
        <v>7.5999999999999998E-2</v>
      </c>
      <c r="D151" s="78" t="s">
        <v>337</v>
      </c>
      <c r="E151" s="43" t="s">
        <v>272</v>
      </c>
      <c r="F151" s="3"/>
      <c r="G151" s="34"/>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row>
    <row r="152" spans="1:62" ht="15" customHeight="1" x14ac:dyDescent="0.25">
      <c r="A152" s="46" t="s">
        <v>257</v>
      </c>
      <c r="B152" s="8" t="s">
        <v>93</v>
      </c>
      <c r="C152" s="35">
        <v>8.1000000000000003E-2</v>
      </c>
      <c r="D152" s="78" t="s">
        <v>337</v>
      </c>
      <c r="E152" s="43" t="s">
        <v>272</v>
      </c>
      <c r="F152" s="3"/>
      <c r="G152" s="34"/>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row>
    <row r="153" spans="1:62" ht="15" customHeight="1" x14ac:dyDescent="0.25">
      <c r="A153" s="46" t="s">
        <v>257</v>
      </c>
      <c r="B153" s="8" t="s">
        <v>94</v>
      </c>
      <c r="C153" s="35">
        <v>7.0000000000000007E-2</v>
      </c>
      <c r="D153" s="78" t="s">
        <v>337</v>
      </c>
      <c r="E153" s="43" t="s">
        <v>272</v>
      </c>
      <c r="F153" s="3"/>
      <c r="G153" s="34"/>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row>
    <row r="154" spans="1:62" ht="15" customHeight="1" x14ac:dyDescent="0.25">
      <c r="A154" s="46" t="s">
        <v>257</v>
      </c>
      <c r="B154" s="8" t="s">
        <v>95</v>
      </c>
      <c r="C154" s="35">
        <v>7.5999999999999998E-2</v>
      </c>
      <c r="D154" s="78" t="s">
        <v>337</v>
      </c>
      <c r="E154" s="43" t="s">
        <v>272</v>
      </c>
      <c r="F154" s="3"/>
      <c r="G154" s="34"/>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row>
    <row r="155" spans="1:62" ht="15" customHeight="1" x14ac:dyDescent="0.25">
      <c r="A155" s="46" t="s">
        <v>257</v>
      </c>
      <c r="B155" s="8" t="s">
        <v>96</v>
      </c>
      <c r="C155" s="35">
        <v>6.7000000000000004E-2</v>
      </c>
      <c r="D155" s="78" t="s">
        <v>337</v>
      </c>
      <c r="E155" s="43" t="s">
        <v>272</v>
      </c>
      <c r="F155" s="3"/>
      <c r="G155" s="34"/>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row>
    <row r="156" spans="1:62" ht="15" customHeight="1" x14ac:dyDescent="0.25">
      <c r="A156" s="46" t="s">
        <v>257</v>
      </c>
      <c r="B156" s="8" t="s">
        <v>97</v>
      </c>
      <c r="C156" s="35">
        <v>6.8000000000000005E-2</v>
      </c>
      <c r="D156" s="78" t="s">
        <v>337</v>
      </c>
      <c r="E156" s="43" t="s">
        <v>272</v>
      </c>
      <c r="F156" s="3"/>
      <c r="G156" s="34"/>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row>
    <row r="157" spans="1:62" ht="15" customHeight="1" x14ac:dyDescent="0.25">
      <c r="A157" s="46" t="s">
        <v>257</v>
      </c>
      <c r="B157" s="8" t="s">
        <v>98</v>
      </c>
      <c r="C157" s="35">
        <v>5.8999999999999997E-2</v>
      </c>
      <c r="D157" s="78" t="s">
        <v>337</v>
      </c>
      <c r="E157" s="43" t="s">
        <v>272</v>
      </c>
      <c r="F157" s="3"/>
      <c r="G157" s="34"/>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row>
    <row r="158" spans="1:62" ht="15" customHeight="1" x14ac:dyDescent="0.25">
      <c r="A158" s="46" t="s">
        <v>257</v>
      </c>
      <c r="B158" s="8" t="s">
        <v>99</v>
      </c>
      <c r="C158" s="35">
        <v>8.3000000000000004E-2</v>
      </c>
      <c r="D158" s="78" t="s">
        <v>337</v>
      </c>
      <c r="E158" s="43" t="s">
        <v>272</v>
      </c>
      <c r="F158" s="3"/>
      <c r="G158" s="34"/>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row>
    <row r="159" spans="1:62" ht="15" customHeight="1" x14ac:dyDescent="0.25">
      <c r="A159" s="46" t="s">
        <v>257</v>
      </c>
      <c r="B159" s="8" t="s">
        <v>100</v>
      </c>
      <c r="C159" s="35">
        <v>7.0999999999999994E-2</v>
      </c>
      <c r="D159" s="78" t="s">
        <v>337</v>
      </c>
      <c r="E159" s="43" t="s">
        <v>272</v>
      </c>
      <c r="F159" s="3"/>
      <c r="G159" s="34"/>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row>
    <row r="160" spans="1:62" ht="15" customHeight="1" x14ac:dyDescent="0.25">
      <c r="A160" s="46" t="s">
        <v>257</v>
      </c>
      <c r="B160" s="8" t="s">
        <v>101</v>
      </c>
      <c r="C160" s="35">
        <v>7.8E-2</v>
      </c>
      <c r="D160" s="78" t="s">
        <v>337</v>
      </c>
      <c r="E160" s="43" t="s">
        <v>272</v>
      </c>
      <c r="F160" s="3"/>
      <c r="G160" s="34"/>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row>
    <row r="161" spans="1:62" ht="15" customHeight="1" x14ac:dyDescent="0.25">
      <c r="A161" s="46" t="s">
        <v>257</v>
      </c>
      <c r="B161" s="8" t="s">
        <v>102</v>
      </c>
      <c r="C161" s="35">
        <v>6.8000000000000005E-2</v>
      </c>
      <c r="D161" s="78" t="s">
        <v>337</v>
      </c>
      <c r="E161" s="43" t="s">
        <v>272</v>
      </c>
      <c r="F161" s="3"/>
      <c r="G161" s="34"/>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row>
    <row r="162" spans="1:62" ht="15" customHeight="1" x14ac:dyDescent="0.25">
      <c r="A162" s="46" t="s">
        <v>257</v>
      </c>
      <c r="B162" s="8" t="s">
        <v>103</v>
      </c>
      <c r="C162" s="35">
        <v>7.1999999999999995E-2</v>
      </c>
      <c r="D162" s="78" t="s">
        <v>337</v>
      </c>
      <c r="E162" s="43" t="s">
        <v>272</v>
      </c>
      <c r="F162" s="3"/>
      <c r="G162" s="34"/>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row>
    <row r="163" spans="1:62" ht="15" customHeight="1" x14ac:dyDescent="0.25">
      <c r="A163" s="46" t="s">
        <v>257</v>
      </c>
      <c r="B163" s="8" t="s">
        <v>104</v>
      </c>
      <c r="C163" s="35">
        <v>6.3E-2</v>
      </c>
      <c r="D163" s="78" t="s">
        <v>337</v>
      </c>
      <c r="E163" s="43" t="s">
        <v>272</v>
      </c>
      <c r="F163" s="3"/>
      <c r="G163" s="34"/>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row>
    <row r="164" spans="1:62" ht="15" customHeight="1" x14ac:dyDescent="0.25">
      <c r="A164" s="46" t="s">
        <v>257</v>
      </c>
      <c r="B164" s="8" t="s">
        <v>105</v>
      </c>
      <c r="C164" s="35">
        <v>6.5000000000000002E-2</v>
      </c>
      <c r="D164" s="78" t="s">
        <v>337</v>
      </c>
      <c r="E164" s="43" t="s">
        <v>272</v>
      </c>
      <c r="F164" s="3"/>
      <c r="G164" s="34"/>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row>
    <row r="165" spans="1:62" ht="15" customHeight="1" x14ac:dyDescent="0.25">
      <c r="A165" s="46" t="s">
        <v>257</v>
      </c>
      <c r="B165" s="8" t="s">
        <v>106</v>
      </c>
      <c r="C165" s="35">
        <v>5.5E-2</v>
      </c>
      <c r="D165" s="78" t="s">
        <v>337</v>
      </c>
      <c r="E165" s="43" t="s">
        <v>272</v>
      </c>
      <c r="F165" s="3"/>
      <c r="G165" s="34"/>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row>
    <row r="166" spans="1:62" ht="15" customHeight="1" x14ac:dyDescent="0.25">
      <c r="A166" s="46" t="s">
        <v>262</v>
      </c>
      <c r="B166" s="33" t="s">
        <v>306</v>
      </c>
      <c r="C166" s="35">
        <v>9.4E-2</v>
      </c>
      <c r="D166" s="78" t="s">
        <v>338</v>
      </c>
      <c r="E166" s="43" t="s">
        <v>272</v>
      </c>
      <c r="F166" s="3"/>
      <c r="G166" s="34"/>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row>
    <row r="167" spans="1:62" ht="15" customHeight="1" x14ac:dyDescent="0.25">
      <c r="A167" s="46" t="s">
        <v>262</v>
      </c>
      <c r="B167" s="33" t="s">
        <v>307</v>
      </c>
      <c r="C167" s="35">
        <v>7.3999999999999996E-2</v>
      </c>
      <c r="D167" s="78" t="s">
        <v>338</v>
      </c>
      <c r="E167" s="43" t="s">
        <v>272</v>
      </c>
      <c r="F167" s="3"/>
      <c r="G167" s="34"/>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row>
    <row r="168" spans="1:62" ht="15" customHeight="1" x14ac:dyDescent="0.25">
      <c r="A168" s="46" t="s">
        <v>262</v>
      </c>
      <c r="B168" s="39" t="s">
        <v>263</v>
      </c>
      <c r="C168" s="35">
        <v>6.7000000000000004E-2</v>
      </c>
      <c r="D168" s="78" t="s">
        <v>338</v>
      </c>
      <c r="E168" s="43" t="s">
        <v>272</v>
      </c>
      <c r="F168" s="3"/>
      <c r="G168" s="34"/>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row>
    <row r="169" spans="1:62" ht="15" customHeight="1" x14ac:dyDescent="0.25">
      <c r="A169" s="46" t="s">
        <v>262</v>
      </c>
      <c r="B169" s="39" t="s">
        <v>264</v>
      </c>
      <c r="C169" s="35">
        <v>8.1000000000000003E-2</v>
      </c>
      <c r="D169" s="78" t="s">
        <v>338</v>
      </c>
      <c r="E169" s="43" t="s">
        <v>272</v>
      </c>
      <c r="F169" s="3"/>
      <c r="G169" s="34"/>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row>
    <row r="170" spans="1:62" ht="15" customHeight="1" x14ac:dyDescent="0.25">
      <c r="A170" s="46" t="s">
        <v>262</v>
      </c>
      <c r="B170" s="39" t="s">
        <v>265</v>
      </c>
      <c r="C170" s="35">
        <v>8.6999999999999994E-2</v>
      </c>
      <c r="D170" s="78" t="s">
        <v>338</v>
      </c>
      <c r="E170" s="43" t="s">
        <v>272</v>
      </c>
      <c r="F170" s="3"/>
      <c r="G170" s="34"/>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row>
    <row r="171" spans="1:62" ht="15" customHeight="1" x14ac:dyDescent="0.25">
      <c r="A171" s="46" t="s">
        <v>262</v>
      </c>
      <c r="B171" s="39" t="s">
        <v>266</v>
      </c>
      <c r="C171" s="35">
        <v>9.7000000000000003E-2</v>
      </c>
      <c r="D171" s="78" t="s">
        <v>338</v>
      </c>
      <c r="E171" s="43" t="s">
        <v>272</v>
      </c>
      <c r="F171" s="3"/>
      <c r="G171" s="34"/>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row>
    <row r="172" spans="1:62" ht="15" customHeight="1" x14ac:dyDescent="0.25">
      <c r="A172" s="46" t="s">
        <v>262</v>
      </c>
      <c r="B172" s="8" t="s">
        <v>107</v>
      </c>
      <c r="C172" s="35">
        <v>5.8999999999999997E-2</v>
      </c>
      <c r="D172" s="78" t="s">
        <v>338</v>
      </c>
      <c r="E172" s="43" t="s">
        <v>272</v>
      </c>
      <c r="F172" s="3"/>
      <c r="G172" s="34"/>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row>
    <row r="173" spans="1:62" ht="15" customHeight="1" x14ac:dyDescent="0.25">
      <c r="A173" s="46" t="s">
        <v>262</v>
      </c>
      <c r="B173" s="8" t="s">
        <v>108</v>
      </c>
      <c r="C173" s="35">
        <v>5.0999999999999997E-2</v>
      </c>
      <c r="D173" s="78" t="s">
        <v>338</v>
      </c>
      <c r="E173" s="43" t="s">
        <v>272</v>
      </c>
      <c r="F173" s="3"/>
      <c r="G173" s="34"/>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row>
    <row r="174" spans="1:62" ht="15" customHeight="1" x14ac:dyDescent="0.25">
      <c r="A174" s="46" t="s">
        <v>262</v>
      </c>
      <c r="B174" s="8" t="s">
        <v>109</v>
      </c>
      <c r="C174" s="35">
        <v>5.5E-2</v>
      </c>
      <c r="D174" s="78" t="s">
        <v>338</v>
      </c>
      <c r="E174" s="43" t="s">
        <v>272</v>
      </c>
      <c r="F174" s="3"/>
      <c r="G174" s="34"/>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row>
    <row r="175" spans="1:62" ht="15" customHeight="1" x14ac:dyDescent="0.25">
      <c r="A175" s="46" t="s">
        <v>262</v>
      </c>
      <c r="B175" s="8" t="s">
        <v>110</v>
      </c>
      <c r="C175" s="35">
        <v>4.8000000000000001E-2</v>
      </c>
      <c r="D175" s="78" t="s">
        <v>338</v>
      </c>
      <c r="E175" s="43" t="s">
        <v>272</v>
      </c>
      <c r="F175" s="3"/>
      <c r="G175" s="34"/>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row>
    <row r="176" spans="1:62" ht="15" customHeight="1" x14ac:dyDescent="0.25">
      <c r="A176" s="46" t="s">
        <v>262</v>
      </c>
      <c r="B176" s="8" t="s">
        <v>111</v>
      </c>
      <c r="C176" s="35">
        <v>5.1999999999999998E-2</v>
      </c>
      <c r="D176" s="78" t="s">
        <v>338</v>
      </c>
      <c r="E176" s="43" t="s">
        <v>272</v>
      </c>
      <c r="F176" s="3"/>
      <c r="G176" s="34"/>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row>
    <row r="177" spans="1:62" ht="15" customHeight="1" x14ac:dyDescent="0.25">
      <c r="A177" s="46" t="s">
        <v>262</v>
      </c>
      <c r="B177" s="8" t="s">
        <v>112</v>
      </c>
      <c r="C177" s="35">
        <v>4.4999999999999998E-2</v>
      </c>
      <c r="D177" s="78" t="s">
        <v>338</v>
      </c>
      <c r="E177" s="43" t="s">
        <v>272</v>
      </c>
      <c r="F177" s="3"/>
      <c r="G177" s="34"/>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row>
    <row r="178" spans="1:62" ht="15" customHeight="1" x14ac:dyDescent="0.25">
      <c r="A178" s="46" t="s">
        <v>262</v>
      </c>
      <c r="B178" s="8" t="s">
        <v>113</v>
      </c>
      <c r="C178" s="35">
        <v>4.5999999999999999E-2</v>
      </c>
      <c r="D178" s="78" t="s">
        <v>338</v>
      </c>
      <c r="E178" s="43" t="s">
        <v>272</v>
      </c>
      <c r="F178" s="3"/>
      <c r="G178" s="34"/>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row>
    <row r="179" spans="1:62" ht="15" customHeight="1" x14ac:dyDescent="0.25">
      <c r="A179" s="46" t="s">
        <v>262</v>
      </c>
      <c r="B179" s="8" t="s">
        <v>114</v>
      </c>
      <c r="C179" s="35">
        <v>0.04</v>
      </c>
      <c r="D179" s="78" t="s">
        <v>338</v>
      </c>
      <c r="E179" s="43" t="s">
        <v>272</v>
      </c>
      <c r="F179" s="3"/>
      <c r="G179" s="34"/>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row>
    <row r="180" spans="1:62" ht="15" customHeight="1" x14ac:dyDescent="0.25">
      <c r="A180" s="46" t="s">
        <v>262</v>
      </c>
      <c r="B180" s="8" t="s">
        <v>115</v>
      </c>
      <c r="C180" s="35">
        <v>5.5E-2</v>
      </c>
      <c r="D180" s="78" t="s">
        <v>338</v>
      </c>
      <c r="E180" s="43" t="s">
        <v>272</v>
      </c>
      <c r="F180" s="3"/>
      <c r="G180" s="34"/>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row>
    <row r="181" spans="1:62" ht="15" customHeight="1" x14ac:dyDescent="0.25">
      <c r="A181" s="46" t="s">
        <v>262</v>
      </c>
      <c r="B181" s="8" t="s">
        <v>116</v>
      </c>
      <c r="C181" s="35">
        <v>4.8000000000000001E-2</v>
      </c>
      <c r="D181" s="78" t="s">
        <v>338</v>
      </c>
      <c r="E181" s="43" t="s">
        <v>272</v>
      </c>
      <c r="F181" s="3"/>
      <c r="G181" s="34"/>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row>
    <row r="182" spans="1:62" ht="15" customHeight="1" x14ac:dyDescent="0.25">
      <c r="A182" s="46" t="s">
        <v>262</v>
      </c>
      <c r="B182" s="8" t="s">
        <v>117</v>
      </c>
      <c r="C182" s="35">
        <v>5.1999999999999998E-2</v>
      </c>
      <c r="D182" s="78" t="s">
        <v>338</v>
      </c>
      <c r="E182" s="43" t="s">
        <v>272</v>
      </c>
      <c r="F182" s="3"/>
      <c r="G182" s="34"/>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row>
    <row r="183" spans="1:62" ht="15" customHeight="1" x14ac:dyDescent="0.25">
      <c r="A183" s="46" t="s">
        <v>262</v>
      </c>
      <c r="B183" s="8" t="s">
        <v>118</v>
      </c>
      <c r="C183" s="35">
        <v>4.4999999999999998E-2</v>
      </c>
      <c r="D183" s="78" t="s">
        <v>338</v>
      </c>
      <c r="E183" s="43" t="s">
        <v>272</v>
      </c>
      <c r="F183" s="3"/>
      <c r="G183" s="34"/>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row>
    <row r="184" spans="1:62" ht="15" customHeight="1" x14ac:dyDescent="0.25">
      <c r="A184" s="46" t="s">
        <v>262</v>
      </c>
      <c r="B184" s="8" t="s">
        <v>119</v>
      </c>
      <c r="C184" s="35">
        <v>4.8000000000000001E-2</v>
      </c>
      <c r="D184" s="78" t="s">
        <v>338</v>
      </c>
      <c r="E184" s="43" t="s">
        <v>272</v>
      </c>
      <c r="F184" s="3"/>
      <c r="G184" s="34"/>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row>
    <row r="185" spans="1:62" ht="15" customHeight="1" x14ac:dyDescent="0.25">
      <c r="A185" s="46" t="s">
        <v>262</v>
      </c>
      <c r="B185" s="8" t="s">
        <v>120</v>
      </c>
      <c r="C185" s="35">
        <v>4.2000000000000003E-2</v>
      </c>
      <c r="D185" s="78" t="s">
        <v>338</v>
      </c>
      <c r="E185" s="43" t="s">
        <v>272</v>
      </c>
      <c r="F185" s="3"/>
      <c r="G185" s="34"/>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row>
    <row r="186" spans="1:62" ht="15" customHeight="1" x14ac:dyDescent="0.25">
      <c r="A186" s="46" t="s">
        <v>262</v>
      </c>
      <c r="B186" s="8" t="s">
        <v>121</v>
      </c>
      <c r="C186" s="35">
        <v>4.2999999999999997E-2</v>
      </c>
      <c r="D186" s="78" t="s">
        <v>338</v>
      </c>
      <c r="E186" s="43" t="s">
        <v>272</v>
      </c>
      <c r="F186" s="3"/>
      <c r="G186" s="34"/>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row>
    <row r="187" spans="1:62" ht="15" customHeight="1" x14ac:dyDescent="0.25">
      <c r="A187" s="46" t="s">
        <v>262</v>
      </c>
      <c r="B187" s="8" t="s">
        <v>122</v>
      </c>
      <c r="C187" s="35">
        <v>3.6999999999999998E-2</v>
      </c>
      <c r="D187" s="78" t="s">
        <v>338</v>
      </c>
      <c r="E187" s="43" t="s">
        <v>272</v>
      </c>
      <c r="F187" s="3"/>
      <c r="G187" s="34"/>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row>
    <row r="188" spans="1:62" ht="15" customHeight="1" x14ac:dyDescent="0.25">
      <c r="A188" s="46" t="s">
        <v>262</v>
      </c>
      <c r="B188" s="8" t="s">
        <v>123</v>
      </c>
      <c r="C188" s="35">
        <v>7.3999999999999996E-2</v>
      </c>
      <c r="D188" s="78" t="s">
        <v>338</v>
      </c>
      <c r="E188" s="43" t="s">
        <v>272</v>
      </c>
      <c r="F188" s="3"/>
      <c r="G188" s="34"/>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row>
    <row r="189" spans="1:62" ht="15" customHeight="1" x14ac:dyDescent="0.25">
      <c r="A189" s="46" t="s">
        <v>267</v>
      </c>
      <c r="B189" s="8" t="s">
        <v>268</v>
      </c>
      <c r="C189" s="35">
        <v>4.2000000000000003E-2</v>
      </c>
      <c r="D189" s="78" t="s">
        <v>339</v>
      </c>
      <c r="E189" s="43" t="s">
        <v>272</v>
      </c>
      <c r="F189" s="3"/>
      <c r="G189" s="34"/>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row>
    <row r="190" spans="1:62" ht="15" customHeight="1" x14ac:dyDescent="0.25">
      <c r="A190" s="46" t="s">
        <v>267</v>
      </c>
      <c r="B190" s="47" t="s">
        <v>269</v>
      </c>
      <c r="C190" s="35">
        <v>4.4999999999999998E-2</v>
      </c>
      <c r="D190" s="78" t="s">
        <v>339</v>
      </c>
      <c r="E190" s="43" t="s">
        <v>272</v>
      </c>
      <c r="F190" s="3"/>
      <c r="G190" s="34"/>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row>
    <row r="191" spans="1:62" ht="15" customHeight="1" x14ac:dyDescent="0.25">
      <c r="A191" s="46" t="s">
        <v>267</v>
      </c>
      <c r="B191" s="47" t="s">
        <v>270</v>
      </c>
      <c r="C191" s="35">
        <v>4.1000000000000002E-2</v>
      </c>
      <c r="D191" s="78" t="s">
        <v>339</v>
      </c>
      <c r="E191" s="43" t="s">
        <v>272</v>
      </c>
      <c r="F191" s="3"/>
      <c r="G191" s="34"/>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row>
    <row r="192" spans="1:62" ht="15" customHeight="1" x14ac:dyDescent="0.25">
      <c r="A192" s="46" t="s">
        <v>267</v>
      </c>
      <c r="B192" s="47" t="s">
        <v>271</v>
      </c>
      <c r="C192" s="35">
        <v>5.0999999999999997E-2</v>
      </c>
      <c r="D192" s="78" t="s">
        <v>339</v>
      </c>
      <c r="E192" s="43" t="s">
        <v>272</v>
      </c>
      <c r="F192" s="3"/>
      <c r="G192" s="34"/>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row>
    <row r="193" spans="1:62" ht="15" customHeight="1" x14ac:dyDescent="0.25">
      <c r="A193" s="46" t="s">
        <v>267</v>
      </c>
      <c r="B193" s="8" t="s">
        <v>124</v>
      </c>
      <c r="C193" s="35">
        <v>3.1E-2</v>
      </c>
      <c r="D193" s="78" t="s">
        <v>339</v>
      </c>
      <c r="E193" s="43" t="s">
        <v>272</v>
      </c>
      <c r="F193" s="3"/>
      <c r="G193" s="34"/>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row>
    <row r="194" spans="1:62" ht="15" customHeight="1" x14ac:dyDescent="0.25">
      <c r="A194" s="46" t="s">
        <v>267</v>
      </c>
      <c r="B194" s="8" t="s">
        <v>125</v>
      </c>
      <c r="C194" s="35">
        <v>2.9000000000000001E-2</v>
      </c>
      <c r="D194" s="78" t="s">
        <v>339</v>
      </c>
      <c r="E194" s="43" t="s">
        <v>272</v>
      </c>
      <c r="F194" s="3"/>
      <c r="G194" s="34"/>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row>
    <row r="195" spans="1:62" ht="15" customHeight="1" x14ac:dyDescent="0.25">
      <c r="A195" s="46" t="s">
        <v>267</v>
      </c>
      <c r="B195" s="8" t="s">
        <v>126</v>
      </c>
      <c r="C195" s="35">
        <v>2.9000000000000001E-2</v>
      </c>
      <c r="D195" s="78" t="s">
        <v>339</v>
      </c>
      <c r="E195" s="43" t="s">
        <v>272</v>
      </c>
      <c r="F195" s="3"/>
      <c r="G195" s="34"/>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row>
    <row r="196" spans="1:62" ht="15" customHeight="1" x14ac:dyDescent="0.25">
      <c r="A196" s="46" t="s">
        <v>267</v>
      </c>
      <c r="B196" s="8" t="s">
        <v>127</v>
      </c>
      <c r="C196" s="35">
        <v>2.7E-2</v>
      </c>
      <c r="D196" s="78" t="s">
        <v>339</v>
      </c>
      <c r="E196" s="43" t="s">
        <v>272</v>
      </c>
      <c r="F196" s="3"/>
      <c r="G196" s="34"/>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row>
    <row r="197" spans="1:62" ht="15" customHeight="1" x14ac:dyDescent="0.25">
      <c r="A197" s="46" t="s">
        <v>267</v>
      </c>
      <c r="B197" s="8" t="s">
        <v>128</v>
      </c>
      <c r="C197" s="35">
        <v>2.5999999999999999E-2</v>
      </c>
      <c r="D197" s="78" t="s">
        <v>339</v>
      </c>
      <c r="E197" s="43" t="s">
        <v>272</v>
      </c>
      <c r="F197" s="3"/>
      <c r="G197" s="34"/>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row>
    <row r="198" spans="1:62" ht="15" customHeight="1" x14ac:dyDescent="0.25">
      <c r="A198" s="46" t="s">
        <v>267</v>
      </c>
      <c r="B198" s="8" t="s">
        <v>129</v>
      </c>
      <c r="C198" s="35">
        <v>2.5000000000000001E-2</v>
      </c>
      <c r="D198" s="78" t="s">
        <v>339</v>
      </c>
      <c r="E198" s="43" t="s">
        <v>272</v>
      </c>
      <c r="F198" s="3"/>
      <c r="G198" s="34"/>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row>
    <row r="199" spans="1:62" ht="15" customHeight="1" x14ac:dyDescent="0.25">
      <c r="A199" s="46" t="s">
        <v>267</v>
      </c>
      <c r="B199" s="8" t="s">
        <v>130</v>
      </c>
      <c r="C199" s="35">
        <v>2.4E-2</v>
      </c>
      <c r="D199" s="78" t="s">
        <v>339</v>
      </c>
      <c r="E199" s="43" t="s">
        <v>272</v>
      </c>
      <c r="F199" s="3"/>
      <c r="G199" s="34"/>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row>
    <row r="200" spans="1:62" ht="15" customHeight="1" x14ac:dyDescent="0.25">
      <c r="A200" s="46" t="s">
        <v>267</v>
      </c>
      <c r="B200" s="8" t="s">
        <v>131</v>
      </c>
      <c r="C200" s="35">
        <v>2.1999999999999999E-2</v>
      </c>
      <c r="D200" s="78" t="s">
        <v>339</v>
      </c>
      <c r="E200" s="43" t="s">
        <v>272</v>
      </c>
      <c r="F200" s="3"/>
      <c r="G200" s="34"/>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row>
    <row r="201" spans="1:62" ht="15" customHeight="1" x14ac:dyDescent="0.25">
      <c r="A201" s="46" t="s">
        <v>267</v>
      </c>
      <c r="B201" s="8" t="s">
        <v>132</v>
      </c>
      <c r="C201" s="35">
        <v>2.8000000000000001E-2</v>
      </c>
      <c r="D201" s="78" t="s">
        <v>339</v>
      </c>
      <c r="E201" s="43" t="s">
        <v>272</v>
      </c>
      <c r="F201" s="3"/>
      <c r="G201" s="34"/>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row>
    <row r="202" spans="1:62" ht="15" customHeight="1" x14ac:dyDescent="0.25">
      <c r="A202" s="46" t="s">
        <v>267</v>
      </c>
      <c r="B202" s="8" t="s">
        <v>133</v>
      </c>
      <c r="C202" s="35">
        <v>2.5000000000000001E-2</v>
      </c>
      <c r="D202" s="78" t="s">
        <v>339</v>
      </c>
      <c r="E202" s="43" t="s">
        <v>272</v>
      </c>
      <c r="F202" s="3"/>
      <c r="G202" s="34"/>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row>
    <row r="203" spans="1:62" ht="15" customHeight="1" x14ac:dyDescent="0.25">
      <c r="A203" s="46" t="s">
        <v>267</v>
      </c>
      <c r="B203" s="8" t="s">
        <v>134</v>
      </c>
      <c r="C203" s="35">
        <v>2.5999999999999999E-2</v>
      </c>
      <c r="D203" s="78" t="s">
        <v>339</v>
      </c>
      <c r="E203" s="43" t="s">
        <v>272</v>
      </c>
      <c r="F203" s="3"/>
      <c r="G203" s="34"/>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row>
    <row r="204" spans="1:62" ht="15" customHeight="1" x14ac:dyDescent="0.25">
      <c r="A204" s="46" t="s">
        <v>267</v>
      </c>
      <c r="B204" s="8" t="s">
        <v>135</v>
      </c>
      <c r="C204" s="35">
        <v>2.4E-2</v>
      </c>
      <c r="D204" s="78" t="s">
        <v>339</v>
      </c>
      <c r="E204" s="43" t="s">
        <v>272</v>
      </c>
      <c r="F204" s="3"/>
      <c r="G204" s="34"/>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row>
    <row r="205" spans="1:62" ht="15" customHeight="1" x14ac:dyDescent="0.25">
      <c r="A205" s="46" t="s">
        <v>267</v>
      </c>
      <c r="B205" s="8" t="s">
        <v>136</v>
      </c>
      <c r="C205" s="35">
        <v>2.5000000000000001E-2</v>
      </c>
      <c r="D205" s="78" t="s">
        <v>339</v>
      </c>
      <c r="E205" s="43" t="s">
        <v>272</v>
      </c>
      <c r="F205" s="3"/>
      <c r="G205" s="34"/>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row>
    <row r="206" spans="1:62" ht="15" customHeight="1" x14ac:dyDescent="0.25">
      <c r="A206" s="46" t="s">
        <v>267</v>
      </c>
      <c r="B206" s="8" t="s">
        <v>137</v>
      </c>
      <c r="C206" s="35">
        <v>2.1999999999999999E-2</v>
      </c>
      <c r="D206" s="78" t="s">
        <v>339</v>
      </c>
      <c r="E206" s="43" t="s">
        <v>272</v>
      </c>
      <c r="F206" s="3"/>
      <c r="G206" s="34"/>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row>
    <row r="207" spans="1:62" ht="15" customHeight="1" x14ac:dyDescent="0.25">
      <c r="A207" s="46" t="s">
        <v>267</v>
      </c>
      <c r="B207" s="8" t="s">
        <v>138</v>
      </c>
      <c r="C207" s="35">
        <v>2.1999999999999999E-2</v>
      </c>
      <c r="D207" s="78" t="s">
        <v>339</v>
      </c>
      <c r="E207" s="43" t="s">
        <v>272</v>
      </c>
      <c r="F207" s="3"/>
      <c r="G207" s="34"/>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row>
    <row r="208" spans="1:62" ht="15" customHeight="1" x14ac:dyDescent="0.25">
      <c r="A208" s="46" t="s">
        <v>267</v>
      </c>
      <c r="B208" s="8" t="s">
        <v>139</v>
      </c>
      <c r="C208" s="35">
        <v>0.02</v>
      </c>
      <c r="D208" s="78" t="s">
        <v>339</v>
      </c>
      <c r="E208" s="43" t="s">
        <v>272</v>
      </c>
      <c r="F208" s="3"/>
      <c r="G208" s="34"/>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row>
    <row r="209" spans="1:62" ht="15" customHeight="1" x14ac:dyDescent="0.25">
      <c r="A209" s="46" t="s">
        <v>267</v>
      </c>
      <c r="B209" s="8" t="s">
        <v>140</v>
      </c>
      <c r="C209" s="35">
        <v>3.5000000000000003E-2</v>
      </c>
      <c r="D209" s="78" t="s">
        <v>339</v>
      </c>
      <c r="E209" s="43" t="s">
        <v>272</v>
      </c>
      <c r="F209" s="3"/>
      <c r="G209" s="34"/>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row>
    <row r="210" spans="1:62" ht="15" customHeight="1" x14ac:dyDescent="0.25">
      <c r="A210" s="46" t="s">
        <v>252</v>
      </c>
      <c r="B210" s="33" t="s">
        <v>305</v>
      </c>
      <c r="C210" s="45">
        <v>0.14499999999999999</v>
      </c>
      <c r="D210" s="78" t="s">
        <v>340</v>
      </c>
      <c r="E210" s="43" t="s">
        <v>294</v>
      </c>
      <c r="F210" s="3"/>
      <c r="G210" s="34"/>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row>
    <row r="211" spans="1:62" ht="15" customHeight="1" x14ac:dyDescent="0.25">
      <c r="A211" s="46" t="s">
        <v>252</v>
      </c>
      <c r="B211" s="33" t="s">
        <v>304</v>
      </c>
      <c r="C211" s="45">
        <v>0.113</v>
      </c>
      <c r="D211" s="78" t="s">
        <v>340</v>
      </c>
      <c r="E211" s="43" t="s">
        <v>294</v>
      </c>
      <c r="F211" s="3"/>
      <c r="G211" s="34"/>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row>
    <row r="212" spans="1:62" ht="15" customHeight="1" x14ac:dyDescent="0.25">
      <c r="A212" s="46" t="s">
        <v>252</v>
      </c>
      <c r="B212" s="39" t="s">
        <v>253</v>
      </c>
      <c r="C212" s="45">
        <v>0.14399999999999999</v>
      </c>
      <c r="D212" s="78" t="s">
        <v>340</v>
      </c>
      <c r="E212" s="43" t="s">
        <v>294</v>
      </c>
      <c r="F212" s="3"/>
      <c r="G212" s="34"/>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row>
    <row r="213" spans="1:62" ht="15" customHeight="1" x14ac:dyDescent="0.25">
      <c r="A213" s="46" t="s">
        <v>252</v>
      </c>
      <c r="B213" s="39" t="s">
        <v>254</v>
      </c>
      <c r="C213" s="45">
        <v>0.156</v>
      </c>
      <c r="D213" s="78" t="s">
        <v>340</v>
      </c>
      <c r="E213" s="43" t="s">
        <v>294</v>
      </c>
      <c r="F213" s="3"/>
      <c r="G213" s="34"/>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row>
    <row r="214" spans="1:62" ht="15" customHeight="1" x14ac:dyDescent="0.25">
      <c r="A214" s="46" t="s">
        <v>252</v>
      </c>
      <c r="B214" s="39" t="s">
        <v>255</v>
      </c>
      <c r="C214" s="45">
        <v>0.17199999999999999</v>
      </c>
      <c r="D214" s="78" t="s">
        <v>340</v>
      </c>
      <c r="E214" s="43" t="s">
        <v>294</v>
      </c>
      <c r="F214" s="3"/>
      <c r="G214" s="34"/>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row>
    <row r="215" spans="1:62" ht="15" customHeight="1" x14ac:dyDescent="0.25">
      <c r="A215" s="46" t="s">
        <v>252</v>
      </c>
      <c r="B215" s="39" t="s">
        <v>256</v>
      </c>
      <c r="C215" s="45">
        <v>0.17499999999999999</v>
      </c>
      <c r="D215" s="78" t="s">
        <v>340</v>
      </c>
      <c r="E215" s="43" t="s">
        <v>294</v>
      </c>
      <c r="F215" s="3"/>
      <c r="G215" s="34"/>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row>
    <row r="216" spans="1:62" ht="15" customHeight="1" x14ac:dyDescent="0.25">
      <c r="A216" s="46" t="s">
        <v>252</v>
      </c>
      <c r="B216" s="8" t="s">
        <v>75</v>
      </c>
      <c r="C216" s="35">
        <v>0.112</v>
      </c>
      <c r="D216" s="78" t="s">
        <v>340</v>
      </c>
      <c r="E216" s="43" t="s">
        <v>294</v>
      </c>
      <c r="F216" s="3"/>
      <c r="G216" s="34"/>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row>
    <row r="217" spans="1:62" ht="15" customHeight="1" x14ac:dyDescent="0.25">
      <c r="A217" s="46" t="s">
        <v>252</v>
      </c>
      <c r="B217" s="8" t="s">
        <v>76</v>
      </c>
      <c r="C217" s="35">
        <v>9.8000000000000004E-2</v>
      </c>
      <c r="D217" s="78" t="s">
        <v>340</v>
      </c>
      <c r="E217" s="43" t="s">
        <v>294</v>
      </c>
      <c r="F217" s="3"/>
      <c r="G217" s="34"/>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row>
    <row r="218" spans="1:62" ht="15" customHeight="1" x14ac:dyDescent="0.25">
      <c r="A218" s="46" t="s">
        <v>252</v>
      </c>
      <c r="B218" s="8" t="s">
        <v>77</v>
      </c>
      <c r="C218" s="35">
        <v>0.105</v>
      </c>
      <c r="D218" s="78" t="s">
        <v>340</v>
      </c>
      <c r="E218" s="43" t="s">
        <v>294</v>
      </c>
      <c r="F218" s="3"/>
      <c r="G218" s="34"/>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row>
    <row r="219" spans="1:62" ht="15" customHeight="1" x14ac:dyDescent="0.25">
      <c r="A219" s="46" t="s">
        <v>252</v>
      </c>
      <c r="B219" s="8" t="s">
        <v>78</v>
      </c>
      <c r="C219" s="35">
        <v>9.1999999999999998E-2</v>
      </c>
      <c r="D219" s="78" t="s">
        <v>340</v>
      </c>
      <c r="E219" s="43" t="s">
        <v>294</v>
      </c>
      <c r="F219" s="3"/>
      <c r="G219" s="34"/>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row>
    <row r="220" spans="1:62" ht="15" customHeight="1" x14ac:dyDescent="0.25">
      <c r="A220" s="46" t="s">
        <v>252</v>
      </c>
      <c r="B220" s="8" t="s">
        <v>79</v>
      </c>
      <c r="C220" s="35">
        <v>9.8000000000000004E-2</v>
      </c>
      <c r="D220" s="78" t="s">
        <v>340</v>
      </c>
      <c r="E220" s="43" t="s">
        <v>294</v>
      </c>
      <c r="F220" s="3"/>
      <c r="G220" s="34"/>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row>
    <row r="221" spans="1:62" ht="15" customHeight="1" x14ac:dyDescent="0.25">
      <c r="A221" s="46" t="s">
        <v>252</v>
      </c>
      <c r="B221" s="8" t="s">
        <v>80</v>
      </c>
      <c r="C221" s="35">
        <v>8.5999999999999993E-2</v>
      </c>
      <c r="D221" s="78" t="s">
        <v>340</v>
      </c>
      <c r="E221" s="43" t="s">
        <v>294</v>
      </c>
      <c r="F221" s="3"/>
      <c r="G221" s="34"/>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row>
    <row r="222" spans="1:62" ht="15" customHeight="1" x14ac:dyDescent="0.25">
      <c r="A222" s="46" t="s">
        <v>252</v>
      </c>
      <c r="B222" s="8" t="s">
        <v>81</v>
      </c>
      <c r="C222" s="35">
        <v>8.7999999999999995E-2</v>
      </c>
      <c r="D222" s="78" t="s">
        <v>340</v>
      </c>
      <c r="E222" s="43" t="s">
        <v>294</v>
      </c>
      <c r="F222" s="3"/>
      <c r="G222" s="34"/>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row>
    <row r="223" spans="1:62" ht="15" customHeight="1" x14ac:dyDescent="0.25">
      <c r="A223" s="46" t="s">
        <v>252</v>
      </c>
      <c r="B223" s="8" t="s">
        <v>82</v>
      </c>
      <c r="C223" s="35">
        <v>7.8E-2</v>
      </c>
      <c r="D223" s="78" t="s">
        <v>340</v>
      </c>
      <c r="E223" s="43" t="s">
        <v>294</v>
      </c>
      <c r="F223" s="3"/>
      <c r="G223" s="34"/>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row>
    <row r="224" spans="1:62" ht="15" customHeight="1" x14ac:dyDescent="0.25">
      <c r="A224" s="46" t="s">
        <v>252</v>
      </c>
      <c r="B224" s="8" t="s">
        <v>83</v>
      </c>
      <c r="C224" s="35">
        <v>0.108</v>
      </c>
      <c r="D224" s="78" t="s">
        <v>340</v>
      </c>
      <c r="E224" s="43" t="s">
        <v>294</v>
      </c>
      <c r="F224" s="3"/>
      <c r="G224" s="34"/>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row>
    <row r="225" spans="1:62" ht="15" customHeight="1" x14ac:dyDescent="0.25">
      <c r="A225" s="46" t="s">
        <v>252</v>
      </c>
      <c r="B225" s="8" t="s">
        <v>84</v>
      </c>
      <c r="C225" s="35">
        <v>9.5000000000000001E-2</v>
      </c>
      <c r="D225" s="78" t="s">
        <v>340</v>
      </c>
      <c r="E225" s="43" t="s">
        <v>294</v>
      </c>
      <c r="F225" s="3"/>
      <c r="G225" s="34"/>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row>
    <row r="226" spans="1:62" ht="15" customHeight="1" x14ac:dyDescent="0.25">
      <c r="A226" s="46" t="s">
        <v>252</v>
      </c>
      <c r="B226" s="8" t="s">
        <v>85</v>
      </c>
      <c r="C226" s="35">
        <v>0.10199999999999999</v>
      </c>
      <c r="D226" s="78" t="s">
        <v>340</v>
      </c>
      <c r="E226" s="43" t="s">
        <v>294</v>
      </c>
      <c r="F226" s="3"/>
      <c r="G226" s="34"/>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row>
    <row r="227" spans="1:62" ht="15" customHeight="1" x14ac:dyDescent="0.25">
      <c r="A227" s="46" t="s">
        <v>252</v>
      </c>
      <c r="B227" s="8" t="s">
        <v>86</v>
      </c>
      <c r="C227" s="35">
        <v>8.8999999999999996E-2</v>
      </c>
      <c r="D227" s="78" t="s">
        <v>340</v>
      </c>
      <c r="E227" s="43" t="s">
        <v>294</v>
      </c>
      <c r="F227" s="3"/>
      <c r="G227" s="34"/>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row>
    <row r="228" spans="1:62" ht="15" customHeight="1" x14ac:dyDescent="0.25">
      <c r="A228" s="46" t="s">
        <v>252</v>
      </c>
      <c r="B228" s="8" t="s">
        <v>87</v>
      </c>
      <c r="C228" s="35">
        <v>9.5000000000000001E-2</v>
      </c>
      <c r="D228" s="78" t="s">
        <v>340</v>
      </c>
      <c r="E228" s="43" t="s">
        <v>294</v>
      </c>
      <c r="F228" s="3"/>
      <c r="G228" s="34"/>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row>
    <row r="229" spans="1:62" ht="15" customHeight="1" x14ac:dyDescent="0.25">
      <c r="A229" s="46" t="s">
        <v>252</v>
      </c>
      <c r="B229" s="8" t="s">
        <v>88</v>
      </c>
      <c r="C229" s="35">
        <v>8.4000000000000005E-2</v>
      </c>
      <c r="D229" s="78" t="s">
        <v>340</v>
      </c>
      <c r="E229" s="43" t="s">
        <v>294</v>
      </c>
      <c r="F229" s="3"/>
      <c r="G229" s="34"/>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row>
    <row r="230" spans="1:62" ht="15" customHeight="1" x14ac:dyDescent="0.25">
      <c r="A230" s="46" t="s">
        <v>252</v>
      </c>
      <c r="B230" s="8" t="s">
        <v>89</v>
      </c>
      <c r="C230" s="35">
        <v>8.5000000000000006E-2</v>
      </c>
      <c r="D230" s="78" t="s">
        <v>340</v>
      </c>
      <c r="E230" s="43" t="s">
        <v>294</v>
      </c>
      <c r="F230" s="3"/>
      <c r="G230" s="34"/>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row>
    <row r="231" spans="1:62" ht="15" customHeight="1" x14ac:dyDescent="0.25">
      <c r="A231" s="46" t="s">
        <v>252</v>
      </c>
      <c r="B231" s="8" t="s">
        <v>90</v>
      </c>
      <c r="C231" s="35">
        <v>7.3999999999999996E-2</v>
      </c>
      <c r="D231" s="78" t="s">
        <v>340</v>
      </c>
      <c r="E231" s="43" t="s">
        <v>294</v>
      </c>
      <c r="F231" s="3"/>
      <c r="G231" s="34"/>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row>
    <row r="232" spans="1:62" ht="15" customHeight="1" x14ac:dyDescent="0.25">
      <c r="A232" s="46" t="s">
        <v>257</v>
      </c>
      <c r="B232" s="39" t="s">
        <v>258</v>
      </c>
      <c r="C232" s="35">
        <v>0.104</v>
      </c>
      <c r="D232" s="78" t="s">
        <v>337</v>
      </c>
      <c r="E232" s="43" t="s">
        <v>294</v>
      </c>
      <c r="F232" s="3"/>
      <c r="G232" s="34"/>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row>
    <row r="233" spans="1:62" ht="15" customHeight="1" x14ac:dyDescent="0.25">
      <c r="A233" s="46" t="s">
        <v>257</v>
      </c>
      <c r="B233" s="39" t="s">
        <v>259</v>
      </c>
      <c r="C233" s="35">
        <v>0.127</v>
      </c>
      <c r="D233" s="78" t="s">
        <v>337</v>
      </c>
      <c r="E233" s="43" t="s">
        <v>294</v>
      </c>
      <c r="F233" s="3"/>
      <c r="G233" s="34"/>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row>
    <row r="234" spans="1:62" ht="15" customHeight="1" x14ac:dyDescent="0.25">
      <c r="A234" s="46" t="s">
        <v>257</v>
      </c>
      <c r="B234" s="39" t="s">
        <v>260</v>
      </c>
      <c r="C234" s="35">
        <v>0.14099999999999999</v>
      </c>
      <c r="D234" s="78" t="s">
        <v>337</v>
      </c>
      <c r="E234" s="43" t="s">
        <v>294</v>
      </c>
      <c r="F234" s="3"/>
      <c r="G234" s="34"/>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row>
    <row r="235" spans="1:62" ht="15" customHeight="1" x14ac:dyDescent="0.25">
      <c r="A235" s="46" t="s">
        <v>257</v>
      </c>
      <c r="B235" s="39" t="s">
        <v>261</v>
      </c>
      <c r="C235" s="35">
        <v>0.13500000000000001</v>
      </c>
      <c r="D235" s="78" t="s">
        <v>337</v>
      </c>
      <c r="E235" s="43" t="s">
        <v>294</v>
      </c>
      <c r="F235" s="3"/>
      <c r="G235" s="34"/>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row>
    <row r="236" spans="1:62" ht="15" customHeight="1" x14ac:dyDescent="0.25">
      <c r="A236" s="46" t="s">
        <v>257</v>
      </c>
      <c r="B236" s="8" t="s">
        <v>91</v>
      </c>
      <c r="C236" s="35">
        <v>8.5999999999999993E-2</v>
      </c>
      <c r="D236" s="78" t="s">
        <v>337</v>
      </c>
      <c r="E236" s="43" t="s">
        <v>294</v>
      </c>
      <c r="F236" s="3"/>
      <c r="G236" s="34"/>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row>
    <row r="237" spans="1:62" ht="15" customHeight="1" x14ac:dyDescent="0.25">
      <c r="A237" s="46" t="s">
        <v>257</v>
      </c>
      <c r="B237" s="8" t="s">
        <v>92</v>
      </c>
      <c r="C237" s="35">
        <v>7.5999999999999998E-2</v>
      </c>
      <c r="D237" s="78" t="s">
        <v>337</v>
      </c>
      <c r="E237" s="43" t="s">
        <v>294</v>
      </c>
      <c r="F237" s="3"/>
      <c r="G237" s="34"/>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row>
    <row r="238" spans="1:62" ht="15" customHeight="1" x14ac:dyDescent="0.25">
      <c r="A238" s="46" t="s">
        <v>257</v>
      </c>
      <c r="B238" s="8" t="s">
        <v>93</v>
      </c>
      <c r="C238" s="35">
        <v>8.1000000000000003E-2</v>
      </c>
      <c r="D238" s="78" t="s">
        <v>337</v>
      </c>
      <c r="E238" s="43" t="s">
        <v>294</v>
      </c>
      <c r="F238" s="3"/>
      <c r="G238" s="34"/>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row>
    <row r="239" spans="1:62" ht="15" customHeight="1" x14ac:dyDescent="0.25">
      <c r="A239" s="46" t="s">
        <v>257</v>
      </c>
      <c r="B239" s="8" t="s">
        <v>94</v>
      </c>
      <c r="C239" s="35">
        <v>7.0000000000000007E-2</v>
      </c>
      <c r="D239" s="78" t="s">
        <v>337</v>
      </c>
      <c r="E239" s="43" t="s">
        <v>294</v>
      </c>
      <c r="F239" s="3"/>
      <c r="G239" s="34"/>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row>
    <row r="240" spans="1:62" ht="15" customHeight="1" x14ac:dyDescent="0.25">
      <c r="A240" s="46" t="s">
        <v>257</v>
      </c>
      <c r="B240" s="8" t="s">
        <v>95</v>
      </c>
      <c r="C240" s="35">
        <v>7.5999999999999998E-2</v>
      </c>
      <c r="D240" s="78" t="s">
        <v>337</v>
      </c>
      <c r="E240" s="43" t="s">
        <v>294</v>
      </c>
      <c r="F240" s="3"/>
      <c r="G240" s="34"/>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row>
    <row r="241" spans="1:62" ht="15" customHeight="1" x14ac:dyDescent="0.25">
      <c r="A241" s="46" t="s">
        <v>257</v>
      </c>
      <c r="B241" s="8" t="s">
        <v>96</v>
      </c>
      <c r="C241" s="35">
        <v>6.7000000000000004E-2</v>
      </c>
      <c r="D241" s="78" t="s">
        <v>337</v>
      </c>
      <c r="E241" s="43" t="s">
        <v>294</v>
      </c>
      <c r="F241" s="3"/>
      <c r="G241" s="34"/>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row>
    <row r="242" spans="1:62" ht="15" customHeight="1" x14ac:dyDescent="0.25">
      <c r="A242" s="46" t="s">
        <v>257</v>
      </c>
      <c r="B242" s="8" t="s">
        <v>97</v>
      </c>
      <c r="C242" s="35">
        <v>6.8000000000000005E-2</v>
      </c>
      <c r="D242" s="78" t="s">
        <v>337</v>
      </c>
      <c r="E242" s="43" t="s">
        <v>294</v>
      </c>
      <c r="F242" s="3"/>
      <c r="G242" s="34"/>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row>
    <row r="243" spans="1:62" ht="15" customHeight="1" x14ac:dyDescent="0.25">
      <c r="A243" s="46" t="s">
        <v>257</v>
      </c>
      <c r="B243" s="8" t="s">
        <v>98</v>
      </c>
      <c r="C243" s="35">
        <v>5.8999999999999997E-2</v>
      </c>
      <c r="D243" s="78" t="s">
        <v>337</v>
      </c>
      <c r="E243" s="43" t="s">
        <v>294</v>
      </c>
      <c r="F243" s="3"/>
      <c r="G243" s="34"/>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row>
    <row r="244" spans="1:62" ht="15" customHeight="1" x14ac:dyDescent="0.25">
      <c r="A244" s="46" t="s">
        <v>257</v>
      </c>
      <c r="B244" s="8" t="s">
        <v>99</v>
      </c>
      <c r="C244" s="35">
        <v>8.3000000000000004E-2</v>
      </c>
      <c r="D244" s="78" t="s">
        <v>337</v>
      </c>
      <c r="E244" s="43" t="s">
        <v>294</v>
      </c>
      <c r="F244" s="3"/>
      <c r="G244" s="34"/>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row>
    <row r="245" spans="1:62" ht="15" customHeight="1" x14ac:dyDescent="0.25">
      <c r="A245" s="46" t="s">
        <v>257</v>
      </c>
      <c r="B245" s="8" t="s">
        <v>100</v>
      </c>
      <c r="C245" s="35">
        <v>7.0999999999999994E-2</v>
      </c>
      <c r="D245" s="78" t="s">
        <v>337</v>
      </c>
      <c r="E245" s="43" t="s">
        <v>294</v>
      </c>
      <c r="F245" s="3"/>
      <c r="G245" s="34"/>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row>
    <row r="246" spans="1:62" ht="15" customHeight="1" x14ac:dyDescent="0.25">
      <c r="A246" s="46" t="s">
        <v>257</v>
      </c>
      <c r="B246" s="8" t="s">
        <v>101</v>
      </c>
      <c r="C246" s="35">
        <v>7.8E-2</v>
      </c>
      <c r="D246" s="78" t="s">
        <v>337</v>
      </c>
      <c r="E246" s="43" t="s">
        <v>294</v>
      </c>
      <c r="F246" s="3"/>
      <c r="G246" s="34"/>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row>
    <row r="247" spans="1:62" ht="15" customHeight="1" x14ac:dyDescent="0.25">
      <c r="A247" s="46" t="s">
        <v>257</v>
      </c>
      <c r="B247" s="8" t="s">
        <v>102</v>
      </c>
      <c r="C247" s="35">
        <v>6.8000000000000005E-2</v>
      </c>
      <c r="D247" s="78" t="s">
        <v>337</v>
      </c>
      <c r="E247" s="43" t="s">
        <v>294</v>
      </c>
      <c r="F247" s="3"/>
      <c r="G247" s="34"/>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row>
    <row r="248" spans="1:62" ht="15" customHeight="1" x14ac:dyDescent="0.25">
      <c r="A248" s="46" t="s">
        <v>257</v>
      </c>
      <c r="B248" s="8" t="s">
        <v>103</v>
      </c>
      <c r="C248" s="35">
        <v>7.1999999999999995E-2</v>
      </c>
      <c r="D248" s="78" t="s">
        <v>337</v>
      </c>
      <c r="E248" s="43" t="s">
        <v>294</v>
      </c>
      <c r="F248" s="3"/>
      <c r="G248" s="34"/>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row>
    <row r="249" spans="1:62" ht="15" customHeight="1" x14ac:dyDescent="0.25">
      <c r="A249" s="46" t="s">
        <v>257</v>
      </c>
      <c r="B249" s="8" t="s">
        <v>104</v>
      </c>
      <c r="C249" s="35">
        <v>6.3E-2</v>
      </c>
      <c r="D249" s="78" t="s">
        <v>337</v>
      </c>
      <c r="E249" s="43" t="s">
        <v>294</v>
      </c>
      <c r="F249" s="3"/>
      <c r="G249" s="34"/>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row>
    <row r="250" spans="1:62" ht="15" customHeight="1" x14ac:dyDescent="0.25">
      <c r="A250" s="46" t="s">
        <v>257</v>
      </c>
      <c r="B250" s="8" t="s">
        <v>105</v>
      </c>
      <c r="C250" s="35">
        <v>6.5000000000000002E-2</v>
      </c>
      <c r="D250" s="78" t="s">
        <v>337</v>
      </c>
      <c r="E250" s="43" t="s">
        <v>294</v>
      </c>
      <c r="F250" s="3"/>
      <c r="G250" s="34"/>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row>
    <row r="251" spans="1:62" ht="15" customHeight="1" x14ac:dyDescent="0.25">
      <c r="A251" s="46" t="s">
        <v>257</v>
      </c>
      <c r="B251" s="8" t="s">
        <v>106</v>
      </c>
      <c r="C251" s="35">
        <v>5.5E-2</v>
      </c>
      <c r="D251" s="78" t="s">
        <v>337</v>
      </c>
      <c r="E251" s="43" t="s">
        <v>294</v>
      </c>
      <c r="F251" s="3"/>
      <c r="G251" s="34"/>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row>
    <row r="252" spans="1:62" ht="15" customHeight="1" x14ac:dyDescent="0.25">
      <c r="A252" s="46" t="s">
        <v>262</v>
      </c>
      <c r="B252" s="33" t="s">
        <v>306</v>
      </c>
      <c r="C252" s="35">
        <v>9.4E-2</v>
      </c>
      <c r="D252" s="78" t="s">
        <v>338</v>
      </c>
      <c r="E252" s="43" t="s">
        <v>294</v>
      </c>
      <c r="F252" s="3"/>
      <c r="G252" s="34"/>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row>
    <row r="253" spans="1:62" ht="15" customHeight="1" x14ac:dyDescent="0.25">
      <c r="A253" s="46" t="s">
        <v>262</v>
      </c>
      <c r="B253" s="33" t="s">
        <v>307</v>
      </c>
      <c r="C253" s="35">
        <v>7.3999999999999996E-2</v>
      </c>
      <c r="D253" s="78" t="s">
        <v>338</v>
      </c>
      <c r="E253" s="43" t="s">
        <v>294</v>
      </c>
      <c r="F253" s="3"/>
      <c r="G253" s="34"/>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row>
    <row r="254" spans="1:62" ht="15" customHeight="1" x14ac:dyDescent="0.25">
      <c r="A254" s="46" t="s">
        <v>262</v>
      </c>
      <c r="B254" s="39" t="s">
        <v>263</v>
      </c>
      <c r="C254" s="35">
        <v>6.7000000000000004E-2</v>
      </c>
      <c r="D254" s="78" t="s">
        <v>338</v>
      </c>
      <c r="E254" s="43" t="s">
        <v>294</v>
      </c>
      <c r="F254" s="3"/>
      <c r="G254" s="34"/>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row>
    <row r="255" spans="1:62" ht="15" customHeight="1" x14ac:dyDescent="0.25">
      <c r="A255" s="46" t="s">
        <v>262</v>
      </c>
      <c r="B255" s="39" t="s">
        <v>264</v>
      </c>
      <c r="C255" s="35">
        <v>8.1000000000000003E-2</v>
      </c>
      <c r="D255" s="78" t="s">
        <v>338</v>
      </c>
      <c r="E255" s="43" t="s">
        <v>294</v>
      </c>
      <c r="F255" s="3"/>
      <c r="G255" s="34"/>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row>
    <row r="256" spans="1:62" ht="15" customHeight="1" x14ac:dyDescent="0.25">
      <c r="A256" s="46" t="s">
        <v>262</v>
      </c>
      <c r="B256" s="39" t="s">
        <v>265</v>
      </c>
      <c r="C256" s="35">
        <v>8.6999999999999994E-2</v>
      </c>
      <c r="D256" s="78" t="s">
        <v>338</v>
      </c>
      <c r="E256" s="43" t="s">
        <v>294</v>
      </c>
      <c r="F256" s="3"/>
      <c r="G256" s="34"/>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row>
    <row r="257" spans="1:62" ht="15" customHeight="1" x14ac:dyDescent="0.25">
      <c r="A257" s="46" t="s">
        <v>262</v>
      </c>
      <c r="B257" s="39" t="s">
        <v>266</v>
      </c>
      <c r="C257" s="35">
        <v>9.7000000000000003E-2</v>
      </c>
      <c r="D257" s="78" t="s">
        <v>338</v>
      </c>
      <c r="E257" s="43" t="s">
        <v>294</v>
      </c>
      <c r="F257" s="3"/>
      <c r="G257" s="34"/>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row>
    <row r="258" spans="1:62" ht="15" customHeight="1" x14ac:dyDescent="0.25">
      <c r="A258" s="46" t="s">
        <v>262</v>
      </c>
      <c r="B258" s="8" t="s">
        <v>107</v>
      </c>
      <c r="C258" s="35">
        <v>5.8999999999999997E-2</v>
      </c>
      <c r="D258" s="78" t="s">
        <v>338</v>
      </c>
      <c r="E258" s="43" t="s">
        <v>294</v>
      </c>
      <c r="F258" s="3"/>
      <c r="G258" s="34"/>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row>
    <row r="259" spans="1:62" ht="15" customHeight="1" x14ac:dyDescent="0.25">
      <c r="A259" s="46" t="s">
        <v>262</v>
      </c>
      <c r="B259" s="8" t="s">
        <v>108</v>
      </c>
      <c r="C259" s="35">
        <v>5.0999999999999997E-2</v>
      </c>
      <c r="D259" s="78" t="s">
        <v>338</v>
      </c>
      <c r="E259" s="43" t="s">
        <v>294</v>
      </c>
      <c r="F259" s="3"/>
      <c r="G259" s="34"/>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row>
    <row r="260" spans="1:62" ht="15" customHeight="1" x14ac:dyDescent="0.25">
      <c r="A260" s="46" t="s">
        <v>262</v>
      </c>
      <c r="B260" s="8" t="s">
        <v>109</v>
      </c>
      <c r="C260" s="35">
        <v>5.5E-2</v>
      </c>
      <c r="D260" s="78" t="s">
        <v>338</v>
      </c>
      <c r="E260" s="43" t="s">
        <v>294</v>
      </c>
      <c r="F260" s="3"/>
      <c r="G260" s="34"/>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row>
    <row r="261" spans="1:62" ht="15" customHeight="1" x14ac:dyDescent="0.25">
      <c r="A261" s="46" t="s">
        <v>262</v>
      </c>
      <c r="B261" s="8" t="s">
        <v>110</v>
      </c>
      <c r="C261" s="35">
        <v>4.8000000000000001E-2</v>
      </c>
      <c r="D261" s="78" t="s">
        <v>338</v>
      </c>
      <c r="E261" s="43" t="s">
        <v>294</v>
      </c>
      <c r="F261" s="3"/>
      <c r="G261" s="34"/>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row>
    <row r="262" spans="1:62" ht="15" customHeight="1" x14ac:dyDescent="0.25">
      <c r="A262" s="46" t="s">
        <v>262</v>
      </c>
      <c r="B262" s="8" t="s">
        <v>111</v>
      </c>
      <c r="C262" s="35">
        <v>5.1999999999999998E-2</v>
      </c>
      <c r="D262" s="78" t="s">
        <v>338</v>
      </c>
      <c r="E262" s="43" t="s">
        <v>294</v>
      </c>
      <c r="F262" s="3"/>
      <c r="G262" s="34"/>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row>
    <row r="263" spans="1:62" ht="15" customHeight="1" x14ac:dyDescent="0.25">
      <c r="A263" s="46" t="s">
        <v>262</v>
      </c>
      <c r="B263" s="8" t="s">
        <v>112</v>
      </c>
      <c r="C263" s="35">
        <v>4.4999999999999998E-2</v>
      </c>
      <c r="D263" s="78" t="s">
        <v>338</v>
      </c>
      <c r="E263" s="43" t="s">
        <v>294</v>
      </c>
      <c r="F263" s="3"/>
      <c r="G263" s="34"/>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row>
    <row r="264" spans="1:62" ht="15" customHeight="1" x14ac:dyDescent="0.25">
      <c r="A264" s="46" t="s">
        <v>262</v>
      </c>
      <c r="B264" s="8" t="s">
        <v>113</v>
      </c>
      <c r="C264" s="35">
        <v>4.5999999999999999E-2</v>
      </c>
      <c r="D264" s="78" t="s">
        <v>338</v>
      </c>
      <c r="E264" s="43" t="s">
        <v>294</v>
      </c>
      <c r="F264" s="3"/>
      <c r="G264" s="34"/>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row>
    <row r="265" spans="1:62" ht="15" customHeight="1" x14ac:dyDescent="0.25">
      <c r="A265" s="46" t="s">
        <v>262</v>
      </c>
      <c r="B265" s="8" t="s">
        <v>114</v>
      </c>
      <c r="C265" s="35">
        <v>0.04</v>
      </c>
      <c r="D265" s="78" t="s">
        <v>338</v>
      </c>
      <c r="E265" s="43" t="s">
        <v>294</v>
      </c>
      <c r="F265" s="3"/>
      <c r="G265" s="34"/>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row>
    <row r="266" spans="1:62" ht="15" customHeight="1" x14ac:dyDescent="0.25">
      <c r="A266" s="46" t="s">
        <v>262</v>
      </c>
      <c r="B266" s="8" t="s">
        <v>115</v>
      </c>
      <c r="C266" s="35">
        <v>5.5E-2</v>
      </c>
      <c r="D266" s="78" t="s">
        <v>338</v>
      </c>
      <c r="E266" s="43" t="s">
        <v>294</v>
      </c>
      <c r="F266" s="3"/>
      <c r="G266" s="34"/>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row>
    <row r="267" spans="1:62" ht="15" customHeight="1" x14ac:dyDescent="0.25">
      <c r="A267" s="46" t="s">
        <v>262</v>
      </c>
      <c r="B267" s="8" t="s">
        <v>116</v>
      </c>
      <c r="C267" s="35">
        <v>4.8000000000000001E-2</v>
      </c>
      <c r="D267" s="78" t="s">
        <v>338</v>
      </c>
      <c r="E267" s="43" t="s">
        <v>294</v>
      </c>
      <c r="F267" s="3"/>
      <c r="G267" s="34"/>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row>
    <row r="268" spans="1:62" ht="15" customHeight="1" x14ac:dyDescent="0.25">
      <c r="A268" s="46" t="s">
        <v>262</v>
      </c>
      <c r="B268" s="8" t="s">
        <v>117</v>
      </c>
      <c r="C268" s="35">
        <v>5.1999999999999998E-2</v>
      </c>
      <c r="D268" s="78" t="s">
        <v>338</v>
      </c>
      <c r="E268" s="43" t="s">
        <v>294</v>
      </c>
      <c r="F268" s="3"/>
      <c r="G268" s="34"/>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row>
    <row r="269" spans="1:62" ht="15" customHeight="1" x14ac:dyDescent="0.25">
      <c r="A269" s="46" t="s">
        <v>262</v>
      </c>
      <c r="B269" s="8" t="s">
        <v>118</v>
      </c>
      <c r="C269" s="35">
        <v>4.4999999999999998E-2</v>
      </c>
      <c r="D269" s="78" t="s">
        <v>338</v>
      </c>
      <c r="E269" s="43" t="s">
        <v>294</v>
      </c>
      <c r="F269" s="3"/>
      <c r="G269" s="34"/>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row>
    <row r="270" spans="1:62" ht="15" customHeight="1" x14ac:dyDescent="0.25">
      <c r="A270" s="46" t="s">
        <v>262</v>
      </c>
      <c r="B270" s="8" t="s">
        <v>119</v>
      </c>
      <c r="C270" s="35">
        <v>4.8000000000000001E-2</v>
      </c>
      <c r="D270" s="78" t="s">
        <v>338</v>
      </c>
      <c r="E270" s="43" t="s">
        <v>294</v>
      </c>
      <c r="F270" s="3"/>
      <c r="G270" s="34"/>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row>
    <row r="271" spans="1:62" ht="15" customHeight="1" x14ac:dyDescent="0.25">
      <c r="A271" s="46" t="s">
        <v>262</v>
      </c>
      <c r="B271" s="8" t="s">
        <v>120</v>
      </c>
      <c r="C271" s="35">
        <v>4.2000000000000003E-2</v>
      </c>
      <c r="D271" s="78" t="s">
        <v>338</v>
      </c>
      <c r="E271" s="43" t="s">
        <v>294</v>
      </c>
      <c r="F271" s="3"/>
      <c r="G271" s="34"/>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row>
    <row r="272" spans="1:62" ht="15" customHeight="1" x14ac:dyDescent="0.25">
      <c r="A272" s="46" t="s">
        <v>262</v>
      </c>
      <c r="B272" s="8" t="s">
        <v>121</v>
      </c>
      <c r="C272" s="35">
        <v>4.2999999999999997E-2</v>
      </c>
      <c r="D272" s="78" t="s">
        <v>338</v>
      </c>
      <c r="E272" s="43" t="s">
        <v>294</v>
      </c>
      <c r="F272" s="3"/>
      <c r="G272" s="34"/>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row>
    <row r="273" spans="1:62" ht="15" customHeight="1" x14ac:dyDescent="0.25">
      <c r="A273" s="46" t="s">
        <v>262</v>
      </c>
      <c r="B273" s="8" t="s">
        <v>122</v>
      </c>
      <c r="C273" s="35">
        <v>3.6999999999999998E-2</v>
      </c>
      <c r="D273" s="78" t="s">
        <v>338</v>
      </c>
      <c r="E273" s="43" t="s">
        <v>294</v>
      </c>
      <c r="F273" s="3"/>
      <c r="G273" s="34"/>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row>
    <row r="274" spans="1:62" ht="15" customHeight="1" x14ac:dyDescent="0.25">
      <c r="A274" s="46" t="s">
        <v>262</v>
      </c>
      <c r="B274" s="8" t="s">
        <v>123</v>
      </c>
      <c r="C274" s="35">
        <v>7.3999999999999996E-2</v>
      </c>
      <c r="D274" s="78" t="s">
        <v>338</v>
      </c>
      <c r="E274" s="43" t="s">
        <v>294</v>
      </c>
      <c r="F274" s="3"/>
      <c r="G274" s="34"/>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row>
    <row r="275" spans="1:62" ht="15" customHeight="1" x14ac:dyDescent="0.25">
      <c r="A275" s="46" t="s">
        <v>267</v>
      </c>
      <c r="B275" s="8" t="s">
        <v>268</v>
      </c>
      <c r="C275" s="35">
        <v>4.2000000000000003E-2</v>
      </c>
      <c r="D275" s="78" t="s">
        <v>339</v>
      </c>
      <c r="E275" s="43" t="s">
        <v>294</v>
      </c>
      <c r="F275" s="3"/>
      <c r="G275" s="34"/>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row>
    <row r="276" spans="1:62" ht="15" customHeight="1" x14ac:dyDescent="0.25">
      <c r="A276" s="46" t="s">
        <v>267</v>
      </c>
      <c r="B276" s="47" t="s">
        <v>269</v>
      </c>
      <c r="C276" s="35">
        <v>4.4999999999999998E-2</v>
      </c>
      <c r="D276" s="78" t="s">
        <v>339</v>
      </c>
      <c r="E276" s="43" t="s">
        <v>294</v>
      </c>
      <c r="F276" s="3"/>
      <c r="G276" s="34"/>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row>
    <row r="277" spans="1:62" ht="15" customHeight="1" x14ac:dyDescent="0.25">
      <c r="A277" s="46" t="s">
        <v>267</v>
      </c>
      <c r="B277" s="47" t="s">
        <v>270</v>
      </c>
      <c r="C277" s="35">
        <v>4.1000000000000002E-2</v>
      </c>
      <c r="D277" s="78" t="s">
        <v>339</v>
      </c>
      <c r="E277" s="43" t="s">
        <v>294</v>
      </c>
      <c r="F277" s="3"/>
      <c r="G277" s="34"/>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row>
    <row r="278" spans="1:62" ht="15" customHeight="1" x14ac:dyDescent="0.25">
      <c r="A278" s="46" t="s">
        <v>267</v>
      </c>
      <c r="B278" s="47" t="s">
        <v>271</v>
      </c>
      <c r="C278" s="35">
        <v>5.0999999999999997E-2</v>
      </c>
      <c r="D278" s="78" t="s">
        <v>339</v>
      </c>
      <c r="E278" s="43" t="s">
        <v>294</v>
      </c>
      <c r="F278" s="3"/>
      <c r="G278" s="34"/>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row>
    <row r="279" spans="1:62" ht="15" customHeight="1" x14ac:dyDescent="0.25">
      <c r="A279" s="46" t="s">
        <v>267</v>
      </c>
      <c r="B279" s="8" t="s">
        <v>124</v>
      </c>
      <c r="C279" s="35">
        <v>3.1E-2</v>
      </c>
      <c r="D279" s="78" t="s">
        <v>339</v>
      </c>
      <c r="E279" s="43" t="s">
        <v>294</v>
      </c>
      <c r="F279" s="3"/>
      <c r="G279" s="34"/>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row>
    <row r="280" spans="1:62" ht="15" customHeight="1" x14ac:dyDescent="0.25">
      <c r="A280" s="46" t="s">
        <v>267</v>
      </c>
      <c r="B280" s="8" t="s">
        <v>125</v>
      </c>
      <c r="C280" s="35">
        <v>2.9000000000000001E-2</v>
      </c>
      <c r="D280" s="78" t="s">
        <v>339</v>
      </c>
      <c r="E280" s="43" t="s">
        <v>294</v>
      </c>
      <c r="F280" s="3"/>
      <c r="G280" s="34"/>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row>
    <row r="281" spans="1:62" ht="15" customHeight="1" x14ac:dyDescent="0.25">
      <c r="A281" s="46" t="s">
        <v>267</v>
      </c>
      <c r="B281" s="8" t="s">
        <v>126</v>
      </c>
      <c r="C281" s="35">
        <v>2.9000000000000001E-2</v>
      </c>
      <c r="D281" s="78" t="s">
        <v>339</v>
      </c>
      <c r="E281" s="43" t="s">
        <v>294</v>
      </c>
      <c r="F281" s="3"/>
      <c r="G281" s="34"/>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row>
    <row r="282" spans="1:62" ht="15" customHeight="1" x14ac:dyDescent="0.25">
      <c r="A282" s="46" t="s">
        <v>267</v>
      </c>
      <c r="B282" s="8" t="s">
        <v>127</v>
      </c>
      <c r="C282" s="35">
        <v>2.7E-2</v>
      </c>
      <c r="D282" s="78" t="s">
        <v>339</v>
      </c>
      <c r="E282" s="43" t="s">
        <v>294</v>
      </c>
      <c r="F282" s="3"/>
      <c r="G282" s="34"/>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row>
    <row r="283" spans="1:62" ht="15" customHeight="1" x14ac:dyDescent="0.25">
      <c r="A283" s="46" t="s">
        <v>267</v>
      </c>
      <c r="B283" s="8" t="s">
        <v>128</v>
      </c>
      <c r="C283" s="35">
        <v>2.5999999999999999E-2</v>
      </c>
      <c r="D283" s="78" t="s">
        <v>339</v>
      </c>
      <c r="E283" s="43" t="s">
        <v>294</v>
      </c>
      <c r="F283" s="3"/>
      <c r="G283" s="34"/>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row>
    <row r="284" spans="1:62" ht="15" customHeight="1" x14ac:dyDescent="0.25">
      <c r="A284" s="46" t="s">
        <v>267</v>
      </c>
      <c r="B284" s="8" t="s">
        <v>129</v>
      </c>
      <c r="C284" s="35">
        <v>2.5000000000000001E-2</v>
      </c>
      <c r="D284" s="78" t="s">
        <v>339</v>
      </c>
      <c r="E284" s="43" t="s">
        <v>294</v>
      </c>
      <c r="F284" s="3"/>
      <c r="G284" s="34"/>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row>
    <row r="285" spans="1:62" ht="15" customHeight="1" x14ac:dyDescent="0.25">
      <c r="A285" s="46" t="s">
        <v>267</v>
      </c>
      <c r="B285" s="8" t="s">
        <v>130</v>
      </c>
      <c r="C285" s="35">
        <v>2.4E-2</v>
      </c>
      <c r="D285" s="78" t="s">
        <v>339</v>
      </c>
      <c r="E285" s="43" t="s">
        <v>294</v>
      </c>
      <c r="F285" s="3"/>
      <c r="G285" s="34"/>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row>
    <row r="286" spans="1:62" ht="15" customHeight="1" x14ac:dyDescent="0.25">
      <c r="A286" s="46" t="s">
        <v>267</v>
      </c>
      <c r="B286" s="8" t="s">
        <v>131</v>
      </c>
      <c r="C286" s="35">
        <v>2.1999999999999999E-2</v>
      </c>
      <c r="D286" s="78" t="s">
        <v>339</v>
      </c>
      <c r="E286" s="43" t="s">
        <v>294</v>
      </c>
      <c r="F286" s="3"/>
      <c r="G286" s="34"/>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row>
    <row r="287" spans="1:62" ht="15" customHeight="1" x14ac:dyDescent="0.25">
      <c r="A287" s="46" t="s">
        <v>267</v>
      </c>
      <c r="B287" s="8" t="s">
        <v>132</v>
      </c>
      <c r="C287" s="35">
        <v>2.8000000000000001E-2</v>
      </c>
      <c r="D287" s="78" t="s">
        <v>339</v>
      </c>
      <c r="E287" s="43" t="s">
        <v>294</v>
      </c>
      <c r="F287" s="3"/>
      <c r="G287" s="34"/>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row>
    <row r="288" spans="1:62" ht="15" customHeight="1" x14ac:dyDescent="0.25">
      <c r="A288" s="46" t="s">
        <v>267</v>
      </c>
      <c r="B288" s="8" t="s">
        <v>133</v>
      </c>
      <c r="C288" s="35">
        <v>2.5000000000000001E-2</v>
      </c>
      <c r="D288" s="78" t="s">
        <v>339</v>
      </c>
      <c r="E288" s="43" t="s">
        <v>294</v>
      </c>
      <c r="F288" s="3"/>
      <c r="G288" s="34"/>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row>
    <row r="289" spans="1:62" ht="15" customHeight="1" x14ac:dyDescent="0.25">
      <c r="A289" s="46" t="s">
        <v>267</v>
      </c>
      <c r="B289" s="8" t="s">
        <v>134</v>
      </c>
      <c r="C289" s="35">
        <v>2.5999999999999999E-2</v>
      </c>
      <c r="D289" s="78" t="s">
        <v>339</v>
      </c>
      <c r="E289" s="43" t="s">
        <v>294</v>
      </c>
      <c r="F289" s="3"/>
      <c r="G289" s="34"/>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row>
    <row r="290" spans="1:62" ht="15" customHeight="1" x14ac:dyDescent="0.25">
      <c r="A290" s="46" t="s">
        <v>267</v>
      </c>
      <c r="B290" s="8" t="s">
        <v>135</v>
      </c>
      <c r="C290" s="35">
        <v>2.4E-2</v>
      </c>
      <c r="D290" s="78" t="s">
        <v>339</v>
      </c>
      <c r="E290" s="43" t="s">
        <v>294</v>
      </c>
      <c r="F290" s="3"/>
      <c r="G290" s="34"/>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row>
    <row r="291" spans="1:62" ht="15" customHeight="1" x14ac:dyDescent="0.25">
      <c r="A291" s="46" t="s">
        <v>267</v>
      </c>
      <c r="B291" s="8" t="s">
        <v>136</v>
      </c>
      <c r="C291" s="35">
        <v>2.5000000000000001E-2</v>
      </c>
      <c r="D291" s="78" t="s">
        <v>339</v>
      </c>
      <c r="E291" s="43" t="s">
        <v>294</v>
      </c>
      <c r="F291" s="3"/>
      <c r="G291" s="34"/>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row>
    <row r="292" spans="1:62" ht="15" customHeight="1" x14ac:dyDescent="0.25">
      <c r="A292" s="46" t="s">
        <v>267</v>
      </c>
      <c r="B292" s="8" t="s">
        <v>137</v>
      </c>
      <c r="C292" s="35">
        <v>2.1999999999999999E-2</v>
      </c>
      <c r="D292" s="78" t="s">
        <v>339</v>
      </c>
      <c r="E292" s="43" t="s">
        <v>294</v>
      </c>
      <c r="F292" s="3"/>
      <c r="G292" s="34"/>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row>
    <row r="293" spans="1:62" ht="15" customHeight="1" x14ac:dyDescent="0.25">
      <c r="A293" s="46" t="s">
        <v>267</v>
      </c>
      <c r="B293" s="8" t="s">
        <v>138</v>
      </c>
      <c r="C293" s="35">
        <v>2.1999999999999999E-2</v>
      </c>
      <c r="D293" s="78" t="s">
        <v>339</v>
      </c>
      <c r="E293" s="43" t="s">
        <v>294</v>
      </c>
      <c r="F293" s="3"/>
      <c r="G293" s="34"/>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row>
    <row r="294" spans="1:62" ht="15" customHeight="1" x14ac:dyDescent="0.25">
      <c r="A294" s="46" t="s">
        <v>267</v>
      </c>
      <c r="B294" s="8" t="s">
        <v>139</v>
      </c>
      <c r="C294" s="35">
        <v>0.02</v>
      </c>
      <c r="D294" s="78" t="s">
        <v>339</v>
      </c>
      <c r="E294" s="43" t="s">
        <v>294</v>
      </c>
      <c r="F294" s="3"/>
      <c r="G294" s="34"/>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row>
    <row r="295" spans="1:62" ht="15" customHeight="1" x14ac:dyDescent="0.25">
      <c r="A295" s="46" t="s">
        <v>267</v>
      </c>
      <c r="B295" s="8" t="s">
        <v>140</v>
      </c>
      <c r="C295" s="35">
        <v>3.5000000000000003E-2</v>
      </c>
      <c r="D295" s="78" t="s">
        <v>339</v>
      </c>
      <c r="E295" s="43" t="s">
        <v>294</v>
      </c>
      <c r="F295" s="3"/>
      <c r="G295" s="34"/>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row>
    <row r="296" spans="1:62" ht="15" customHeight="1" x14ac:dyDescent="0.25">
      <c r="A296" s="28" t="s">
        <v>213</v>
      </c>
      <c r="B296" s="8" t="s">
        <v>141</v>
      </c>
      <c r="C296" s="35">
        <v>2.12E-2</v>
      </c>
      <c r="D296" s="77" t="s">
        <v>198</v>
      </c>
      <c r="E296" s="6" t="s">
        <v>142</v>
      </c>
      <c r="F296" s="3"/>
      <c r="G296" s="34"/>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row>
    <row r="297" spans="1:62" ht="15" customHeight="1" x14ac:dyDescent="0.25">
      <c r="A297" s="28" t="s">
        <v>213</v>
      </c>
      <c r="B297" s="8" t="s">
        <v>143</v>
      </c>
      <c r="C297" s="35">
        <v>3.5999999999999997E-2</v>
      </c>
      <c r="D297" s="77" t="s">
        <v>198</v>
      </c>
      <c r="E297" s="6" t="s">
        <v>142</v>
      </c>
      <c r="F297" s="3"/>
      <c r="G297" s="34"/>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row>
    <row r="298" spans="1:62" ht="15" customHeight="1" x14ac:dyDescent="0.25">
      <c r="A298" s="28" t="s">
        <v>213</v>
      </c>
      <c r="B298" s="8" t="s">
        <v>144</v>
      </c>
      <c r="C298" s="35">
        <v>3.2000000000000001E-2</v>
      </c>
      <c r="D298" s="77" t="s">
        <v>198</v>
      </c>
      <c r="E298" s="6" t="s">
        <v>142</v>
      </c>
      <c r="F298" s="3"/>
      <c r="G298" s="34"/>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row>
    <row r="299" spans="1:62" ht="15" customHeight="1" x14ac:dyDescent="0.25">
      <c r="A299" s="28" t="s">
        <v>213</v>
      </c>
      <c r="B299" s="8" t="s">
        <v>145</v>
      </c>
      <c r="C299" s="35">
        <v>5.0999999999999997E-2</v>
      </c>
      <c r="D299" s="77" t="s">
        <v>198</v>
      </c>
      <c r="E299" s="6" t="s">
        <v>142</v>
      </c>
      <c r="F299" s="3"/>
      <c r="G299" s="34"/>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row>
    <row r="300" spans="1:62" ht="15" customHeight="1" x14ac:dyDescent="0.25">
      <c r="A300" s="28" t="s">
        <v>213</v>
      </c>
      <c r="B300" s="8" t="s">
        <v>146</v>
      </c>
      <c r="C300" s="35">
        <v>4.2000000000000003E-2</v>
      </c>
      <c r="D300" s="77" t="s">
        <v>198</v>
      </c>
      <c r="E300" s="6" t="s">
        <v>142</v>
      </c>
      <c r="F300" s="3"/>
      <c r="G300" s="34"/>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row>
    <row r="301" spans="1:62" ht="15" customHeight="1" x14ac:dyDescent="0.25">
      <c r="A301" s="28" t="s">
        <v>213</v>
      </c>
      <c r="B301" s="8" t="s">
        <v>147</v>
      </c>
      <c r="C301" s="35">
        <v>4.0799999999999996E-2</v>
      </c>
      <c r="D301" s="77" t="s">
        <v>198</v>
      </c>
      <c r="E301" s="6" t="s">
        <v>142</v>
      </c>
      <c r="F301" s="3"/>
      <c r="G301" s="34"/>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row>
    <row r="302" spans="1:62" ht="15" customHeight="1" x14ac:dyDescent="0.25">
      <c r="A302" s="28" t="s">
        <v>213</v>
      </c>
      <c r="B302" s="8" t="s">
        <v>148</v>
      </c>
      <c r="C302" s="35">
        <v>4.8000000000000001E-2</v>
      </c>
      <c r="D302" s="77" t="s">
        <v>198</v>
      </c>
      <c r="E302" s="6" t="s">
        <v>142</v>
      </c>
      <c r="F302" s="19"/>
      <c r="G302" s="34"/>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row>
    <row r="303" spans="1:62" ht="15" customHeight="1" x14ac:dyDescent="0.25">
      <c r="A303" s="28" t="s">
        <v>213</v>
      </c>
      <c r="B303" s="8" t="s">
        <v>149</v>
      </c>
      <c r="C303" s="35">
        <v>3.9700000000000006E-2</v>
      </c>
      <c r="D303" s="77" t="s">
        <v>198</v>
      </c>
      <c r="E303" s="6" t="s">
        <v>142</v>
      </c>
      <c r="F303" s="19"/>
      <c r="G303" s="34"/>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row>
    <row r="304" spans="1:62" ht="15" customHeight="1" x14ac:dyDescent="0.25">
      <c r="A304" s="28" t="s">
        <v>213</v>
      </c>
      <c r="B304" s="8" t="s">
        <v>150</v>
      </c>
      <c r="C304" s="35">
        <v>3.4599999999999999E-2</v>
      </c>
      <c r="D304" s="77" t="s">
        <v>198</v>
      </c>
      <c r="E304" s="6" t="s">
        <v>142</v>
      </c>
      <c r="F304" s="19"/>
      <c r="G304" s="34"/>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row>
    <row r="305" spans="1:62" ht="15" customHeight="1" x14ac:dyDescent="0.25">
      <c r="A305" s="28" t="s">
        <v>213</v>
      </c>
      <c r="B305" s="8" t="s">
        <v>151</v>
      </c>
      <c r="C305" s="35">
        <v>6.4000000000000001E-2</v>
      </c>
      <c r="D305" s="77" t="s">
        <v>198</v>
      </c>
      <c r="E305" s="6" t="s">
        <v>142</v>
      </c>
      <c r="F305" s="19"/>
      <c r="G305" s="34"/>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row>
    <row r="306" spans="1:62" ht="15" customHeight="1" x14ac:dyDescent="0.25">
      <c r="A306" s="28" t="s">
        <v>213</v>
      </c>
      <c r="B306" s="8" t="s">
        <v>152</v>
      </c>
      <c r="C306" s="35">
        <v>7.1999999999999995E-2</v>
      </c>
      <c r="D306" s="77" t="s">
        <v>198</v>
      </c>
      <c r="E306" s="6" t="s">
        <v>142</v>
      </c>
      <c r="F306" s="19"/>
      <c r="G306" s="34"/>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row>
    <row r="307" spans="1:62" ht="15" customHeight="1" x14ac:dyDescent="0.25">
      <c r="A307" s="28" t="s">
        <v>213</v>
      </c>
      <c r="B307" s="8" t="s">
        <v>153</v>
      </c>
      <c r="C307" s="35">
        <v>8.1900000000000001E-2</v>
      </c>
      <c r="D307" s="77" t="s">
        <v>198</v>
      </c>
      <c r="E307" s="6" t="s">
        <v>142</v>
      </c>
      <c r="F307" s="19"/>
      <c r="G307" s="34"/>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row>
    <row r="308" spans="1:62" ht="15" customHeight="1" x14ac:dyDescent="0.25">
      <c r="A308" s="28" t="s">
        <v>213</v>
      </c>
      <c r="B308" s="8" t="s">
        <v>154</v>
      </c>
      <c r="C308" s="35">
        <v>0.13400000000000001</v>
      </c>
      <c r="D308" s="77" t="s">
        <v>198</v>
      </c>
      <c r="E308" s="6" t="s">
        <v>142</v>
      </c>
      <c r="F308" s="19"/>
      <c r="G308" s="34"/>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row>
    <row r="309" spans="1:62" ht="15" customHeight="1" x14ac:dyDescent="0.25">
      <c r="A309" s="28" t="s">
        <v>213</v>
      </c>
      <c r="B309" s="8" t="s">
        <v>155</v>
      </c>
      <c r="C309" s="35">
        <v>2.3899999999999998E-2</v>
      </c>
      <c r="D309" s="77" t="s">
        <v>198</v>
      </c>
      <c r="E309" s="6" t="s">
        <v>142</v>
      </c>
      <c r="F309" s="19"/>
      <c r="G309" s="34"/>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row>
    <row r="310" spans="1:62" ht="15" customHeight="1" x14ac:dyDescent="0.25">
      <c r="A310" s="28" t="s">
        <v>213</v>
      </c>
      <c r="B310" s="8" t="s">
        <v>156</v>
      </c>
      <c r="C310" s="35">
        <v>1.83E-2</v>
      </c>
      <c r="D310" s="77" t="s">
        <v>198</v>
      </c>
      <c r="E310" s="6" t="s">
        <v>142</v>
      </c>
      <c r="F310" s="19"/>
      <c r="G310" s="34"/>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row>
    <row r="311" spans="1:62" ht="15" customHeight="1" x14ac:dyDescent="0.25">
      <c r="A311" s="28" t="s">
        <v>213</v>
      </c>
      <c r="B311" s="8" t="s">
        <v>157</v>
      </c>
      <c r="C311" s="35">
        <v>3.0199999999999998E-2</v>
      </c>
      <c r="D311" s="77" t="s">
        <v>198</v>
      </c>
      <c r="E311" s="6" t="s">
        <v>142</v>
      </c>
      <c r="F311" s="19"/>
      <c r="G311" s="34"/>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row>
    <row r="312" spans="1:62" ht="15" customHeight="1" x14ac:dyDescent="0.25">
      <c r="A312" s="28" t="s">
        <v>213</v>
      </c>
      <c r="B312" s="8" t="s">
        <v>158</v>
      </c>
      <c r="C312" s="35">
        <v>2.5000000000000001E-2</v>
      </c>
      <c r="D312" s="77" t="s">
        <v>198</v>
      </c>
      <c r="E312" s="6" t="s">
        <v>142</v>
      </c>
      <c r="F312" s="19"/>
      <c r="G312" s="34"/>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row>
    <row r="313" spans="1:62" ht="15" customHeight="1" x14ac:dyDescent="0.25">
      <c r="A313" s="28" t="s">
        <v>213</v>
      </c>
      <c r="B313" s="8" t="s">
        <v>159</v>
      </c>
      <c r="C313" s="35">
        <v>2.4E-2</v>
      </c>
      <c r="D313" s="77" t="s">
        <v>198</v>
      </c>
      <c r="E313" s="6" t="s">
        <v>142</v>
      </c>
      <c r="F313" s="19"/>
      <c r="G313" s="34"/>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row>
    <row r="314" spans="1:62" ht="15" customHeight="1" x14ac:dyDescent="0.25">
      <c r="A314" s="28" t="s">
        <v>213</v>
      </c>
      <c r="B314" s="8" t="s">
        <v>160</v>
      </c>
      <c r="C314" s="35">
        <v>2.1999999999999999E-2</v>
      </c>
      <c r="D314" s="77" t="s">
        <v>198</v>
      </c>
      <c r="E314" s="6" t="s">
        <v>142</v>
      </c>
      <c r="F314" s="19"/>
      <c r="G314" s="34"/>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row>
    <row r="315" spans="1:62" ht="15" customHeight="1" x14ac:dyDescent="0.25">
      <c r="A315" s="28" t="s">
        <v>213</v>
      </c>
      <c r="B315" s="8" t="s">
        <v>161</v>
      </c>
      <c r="C315" s="35">
        <v>2.5999999999999999E-2</v>
      </c>
      <c r="D315" s="77" t="s">
        <v>198</v>
      </c>
      <c r="E315" s="6" t="s">
        <v>142</v>
      </c>
      <c r="F315" s="19"/>
      <c r="G315" s="34"/>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row>
    <row r="316" spans="1:62" ht="15" customHeight="1" x14ac:dyDescent="0.25">
      <c r="A316" s="28" t="s">
        <v>213</v>
      </c>
      <c r="B316" s="8" t="s">
        <v>162</v>
      </c>
      <c r="C316" s="35">
        <v>2.5000000000000001E-2</v>
      </c>
      <c r="D316" s="77" t="s">
        <v>198</v>
      </c>
      <c r="E316" s="6" t="s">
        <v>142</v>
      </c>
      <c r="F316" s="19"/>
      <c r="G316" s="34"/>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row>
    <row r="317" spans="1:62" ht="15" customHeight="1" x14ac:dyDescent="0.25">
      <c r="A317" s="28" t="s">
        <v>213</v>
      </c>
      <c r="B317" s="8" t="s">
        <v>163</v>
      </c>
      <c r="C317" s="35">
        <v>3.9600000000000003E-2</v>
      </c>
      <c r="D317" s="77" t="s">
        <v>198</v>
      </c>
      <c r="E317" s="6" t="s">
        <v>142</v>
      </c>
      <c r="F317" s="19"/>
      <c r="G317" s="34"/>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row>
    <row r="318" spans="1:62" ht="15" customHeight="1" x14ac:dyDescent="0.25">
      <c r="A318" s="28" t="s">
        <v>213</v>
      </c>
      <c r="B318" s="8" t="s">
        <v>164</v>
      </c>
      <c r="C318" s="35">
        <v>2.9000000000000001E-2</v>
      </c>
      <c r="D318" s="77" t="s">
        <v>198</v>
      </c>
      <c r="E318" s="6" t="s">
        <v>142</v>
      </c>
      <c r="F318" s="19"/>
      <c r="G318" s="34"/>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row>
    <row r="319" spans="1:62" ht="15" customHeight="1" x14ac:dyDescent="0.25">
      <c r="A319" s="28" t="s">
        <v>213</v>
      </c>
      <c r="B319" s="8" t="s">
        <v>165</v>
      </c>
      <c r="C319" s="35">
        <v>2.5999999999999999E-2</v>
      </c>
      <c r="D319" s="77" t="s">
        <v>198</v>
      </c>
      <c r="E319" s="6" t="s">
        <v>142</v>
      </c>
      <c r="F319" s="19"/>
      <c r="G319" s="34"/>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row>
    <row r="320" spans="1:62" ht="15" customHeight="1" x14ac:dyDescent="0.25">
      <c r="A320" s="28" t="s">
        <v>213</v>
      </c>
      <c r="B320" s="8" t="s">
        <v>166</v>
      </c>
      <c r="C320" s="35">
        <v>3.5099999999999999E-2</v>
      </c>
      <c r="D320" s="77" t="s">
        <v>198</v>
      </c>
      <c r="E320" s="6" t="s">
        <v>142</v>
      </c>
      <c r="F320" s="19"/>
      <c r="G320" s="34"/>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row>
    <row r="321" spans="1:62" ht="15" customHeight="1" x14ac:dyDescent="0.25">
      <c r="A321" s="28" t="s">
        <v>213</v>
      </c>
      <c r="B321" s="8" t="s">
        <v>167</v>
      </c>
      <c r="C321" s="35">
        <v>3.1E-2</v>
      </c>
      <c r="D321" s="77" t="s">
        <v>198</v>
      </c>
      <c r="E321" s="6" t="s">
        <v>142</v>
      </c>
      <c r="F321" s="19"/>
      <c r="G321" s="34"/>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row>
    <row r="322" spans="1:62" ht="15" customHeight="1" x14ac:dyDescent="0.25">
      <c r="A322" s="28" t="s">
        <v>213</v>
      </c>
      <c r="B322" s="8" t="s">
        <v>168</v>
      </c>
      <c r="C322" s="35">
        <v>2.8000000000000001E-2</v>
      </c>
      <c r="D322" s="77" t="s">
        <v>198</v>
      </c>
      <c r="E322" s="6" t="s">
        <v>142</v>
      </c>
      <c r="F322" s="19"/>
      <c r="G322" s="34"/>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row>
    <row r="323" spans="1:62" ht="15" customHeight="1" x14ac:dyDescent="0.25">
      <c r="A323" s="28" t="s">
        <v>213</v>
      </c>
      <c r="B323" s="8" t="s">
        <v>169</v>
      </c>
      <c r="C323" s="35">
        <v>5.2499999999999998E-2</v>
      </c>
      <c r="D323" s="77" t="s">
        <v>198</v>
      </c>
      <c r="E323" s="6" t="s">
        <v>142</v>
      </c>
      <c r="F323" s="19"/>
      <c r="G323" s="34"/>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row>
    <row r="324" spans="1:62" ht="15" customHeight="1" x14ac:dyDescent="0.25">
      <c r="A324" s="28" t="s">
        <v>214</v>
      </c>
      <c r="B324" s="8" t="s">
        <v>145</v>
      </c>
      <c r="C324" s="35">
        <v>5.0999999999999997E-2</v>
      </c>
      <c r="D324" s="77" t="s">
        <v>199</v>
      </c>
      <c r="E324" s="6" t="s">
        <v>170</v>
      </c>
      <c r="F324" s="19"/>
      <c r="G324" s="34"/>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row>
    <row r="325" spans="1:62" ht="15" customHeight="1" x14ac:dyDescent="0.25">
      <c r="A325" s="28" t="s">
        <v>214</v>
      </c>
      <c r="B325" s="8" t="s">
        <v>146</v>
      </c>
      <c r="C325" s="35">
        <v>4.2000000000000003E-2</v>
      </c>
      <c r="D325" s="77" t="s">
        <v>199</v>
      </c>
      <c r="E325" s="6" t="s">
        <v>170</v>
      </c>
      <c r="F325" s="19"/>
      <c r="G325" s="34"/>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row>
    <row r="326" spans="1:62" ht="15" customHeight="1" x14ac:dyDescent="0.25">
      <c r="A326" s="28" t="s">
        <v>214</v>
      </c>
      <c r="B326" s="8" t="s">
        <v>147</v>
      </c>
      <c r="C326" s="35">
        <v>4.0799999999999996E-2</v>
      </c>
      <c r="D326" s="77" t="s">
        <v>199</v>
      </c>
      <c r="E326" s="6" t="s">
        <v>170</v>
      </c>
      <c r="F326" s="19"/>
      <c r="G326" s="34"/>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row>
    <row r="327" spans="1:62" ht="15" customHeight="1" x14ac:dyDescent="0.25">
      <c r="A327" s="28" t="s">
        <v>214</v>
      </c>
      <c r="B327" s="8" t="s">
        <v>148</v>
      </c>
      <c r="C327" s="35">
        <v>4.8000000000000001E-2</v>
      </c>
      <c r="D327" s="77" t="s">
        <v>199</v>
      </c>
      <c r="E327" s="6" t="s">
        <v>170</v>
      </c>
      <c r="F327" s="19"/>
      <c r="G327" s="34"/>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row>
    <row r="328" spans="1:62" ht="15" customHeight="1" x14ac:dyDescent="0.25">
      <c r="A328" s="28" t="s">
        <v>214</v>
      </c>
      <c r="B328" s="8" t="s">
        <v>149</v>
      </c>
      <c r="C328" s="35">
        <v>3.9700000000000006E-2</v>
      </c>
      <c r="D328" s="77" t="s">
        <v>199</v>
      </c>
      <c r="E328" s="6" t="s">
        <v>170</v>
      </c>
      <c r="F328" s="19"/>
      <c r="G328" s="34"/>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row>
    <row r="329" spans="1:62" ht="15" customHeight="1" x14ac:dyDescent="0.25">
      <c r="A329" s="28" t="s">
        <v>214</v>
      </c>
      <c r="B329" s="8" t="s">
        <v>150</v>
      </c>
      <c r="C329" s="35">
        <v>3.4599999999999999E-2</v>
      </c>
      <c r="D329" s="77" t="s">
        <v>199</v>
      </c>
      <c r="E329" s="6" t="s">
        <v>170</v>
      </c>
      <c r="F329" s="19"/>
      <c r="G329" s="34"/>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row>
    <row r="330" spans="1:62" ht="15" customHeight="1" x14ac:dyDescent="0.25">
      <c r="A330" s="28" t="s">
        <v>214</v>
      </c>
      <c r="B330" s="8" t="s">
        <v>159</v>
      </c>
      <c r="C330" s="35">
        <v>2.4E-2</v>
      </c>
      <c r="D330" s="77" t="s">
        <v>199</v>
      </c>
      <c r="E330" s="6" t="s">
        <v>170</v>
      </c>
      <c r="F330" s="19"/>
      <c r="G330" s="34"/>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row>
    <row r="331" spans="1:62" ht="15" customHeight="1" x14ac:dyDescent="0.25">
      <c r="A331" s="28" t="s">
        <v>214</v>
      </c>
      <c r="B331" s="8" t="s">
        <v>160</v>
      </c>
      <c r="C331" s="35">
        <v>2.1999999999999999E-2</v>
      </c>
      <c r="D331" s="77" t="s">
        <v>199</v>
      </c>
      <c r="E331" s="6" t="s">
        <v>170</v>
      </c>
      <c r="F331" s="19"/>
      <c r="G331" s="34"/>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row>
    <row r="332" spans="1:62" ht="15" customHeight="1" x14ac:dyDescent="0.25">
      <c r="A332" s="28" t="s">
        <v>214</v>
      </c>
      <c r="B332" s="8" t="s">
        <v>161</v>
      </c>
      <c r="C332" s="35">
        <v>2.5999999999999999E-2</v>
      </c>
      <c r="D332" s="77" t="s">
        <v>199</v>
      </c>
      <c r="E332" s="6" t="s">
        <v>170</v>
      </c>
      <c r="F332" s="19"/>
      <c r="G332" s="34"/>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row>
    <row r="333" spans="1:62" ht="15" customHeight="1" x14ac:dyDescent="0.25">
      <c r="A333" s="28" t="s">
        <v>214</v>
      </c>
      <c r="B333" s="8" t="s">
        <v>162</v>
      </c>
      <c r="C333" s="35">
        <v>2.5999999999999999E-2</v>
      </c>
      <c r="D333" s="77" t="s">
        <v>171</v>
      </c>
      <c r="E333" s="6" t="s">
        <v>170</v>
      </c>
      <c r="F333" s="19"/>
      <c r="G333" s="34"/>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row>
    <row r="334" spans="1:62" ht="15" customHeight="1" x14ac:dyDescent="0.25">
      <c r="A334" s="28" t="s">
        <v>214</v>
      </c>
      <c r="B334" s="8" t="s">
        <v>163</v>
      </c>
      <c r="C334" s="35">
        <v>3.9600000000000003E-2</v>
      </c>
      <c r="D334" s="77" t="s">
        <v>199</v>
      </c>
      <c r="E334" s="6" t="s">
        <v>170</v>
      </c>
      <c r="F334" s="19"/>
      <c r="G334" s="34"/>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row>
    <row r="335" spans="1:62" ht="15" customHeight="1" x14ac:dyDescent="0.25">
      <c r="A335" s="28" t="s">
        <v>214</v>
      </c>
      <c r="B335" s="8" t="s">
        <v>164</v>
      </c>
      <c r="C335" s="35">
        <v>2.9000000000000001E-2</v>
      </c>
      <c r="D335" s="77" t="s">
        <v>199</v>
      </c>
      <c r="E335" s="6" t="s">
        <v>170</v>
      </c>
      <c r="F335" s="19"/>
      <c r="G335" s="34"/>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row>
    <row r="336" spans="1:62" ht="15" customHeight="1" x14ac:dyDescent="0.25">
      <c r="A336" s="28" t="s">
        <v>214</v>
      </c>
      <c r="B336" s="8" t="s">
        <v>165</v>
      </c>
      <c r="C336" s="35">
        <v>2.5999999999999999E-2</v>
      </c>
      <c r="D336" s="77" t="s">
        <v>199</v>
      </c>
      <c r="E336" s="6" t="s">
        <v>170</v>
      </c>
      <c r="F336" s="19"/>
      <c r="G336" s="34"/>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row>
    <row r="337" spans="1:62" ht="15" customHeight="1" x14ac:dyDescent="0.25">
      <c r="A337" s="28" t="s">
        <v>214</v>
      </c>
      <c r="B337" s="8" t="s">
        <v>166</v>
      </c>
      <c r="C337" s="35">
        <v>3.5099999999999999E-2</v>
      </c>
      <c r="D337" s="77" t="s">
        <v>199</v>
      </c>
      <c r="E337" s="6" t="s">
        <v>170</v>
      </c>
      <c r="F337" s="19"/>
      <c r="G337" s="34"/>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row>
    <row r="338" spans="1:62" ht="15" customHeight="1" x14ac:dyDescent="0.25">
      <c r="A338" s="28" t="s">
        <v>214</v>
      </c>
      <c r="B338" s="8" t="s">
        <v>167</v>
      </c>
      <c r="C338" s="35">
        <v>3.1E-2</v>
      </c>
      <c r="D338" s="77" t="s">
        <v>199</v>
      </c>
      <c r="E338" s="6" t="s">
        <v>170</v>
      </c>
      <c r="F338" s="19"/>
      <c r="G338" s="34"/>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row>
    <row r="339" spans="1:62" ht="15" customHeight="1" x14ac:dyDescent="0.25">
      <c r="A339" s="28" t="s">
        <v>214</v>
      </c>
      <c r="B339" s="8" t="s">
        <v>168</v>
      </c>
      <c r="C339" s="35">
        <v>2.8000000000000001E-2</v>
      </c>
      <c r="D339" s="77" t="s">
        <v>199</v>
      </c>
      <c r="E339" s="6" t="s">
        <v>170</v>
      </c>
      <c r="F339" s="19"/>
      <c r="G339" s="34"/>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row>
    <row r="340" spans="1:62" ht="15" customHeight="1" x14ac:dyDescent="0.25">
      <c r="A340" s="28" t="s">
        <v>214</v>
      </c>
      <c r="B340" s="8" t="s">
        <v>169</v>
      </c>
      <c r="C340" s="35">
        <v>5.2499999999999998E-2</v>
      </c>
      <c r="D340" s="77" t="s">
        <v>199</v>
      </c>
      <c r="E340" s="6" t="s">
        <v>170</v>
      </c>
      <c r="F340" s="19"/>
      <c r="G340" s="34"/>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row>
    <row r="341" spans="1:62" ht="15" customHeight="1" x14ac:dyDescent="0.25">
      <c r="A341" s="28" t="s">
        <v>214</v>
      </c>
      <c r="B341" s="8" t="s">
        <v>172</v>
      </c>
      <c r="C341" s="35">
        <v>4.0100000000000004E-2</v>
      </c>
      <c r="D341" s="77" t="s">
        <v>199</v>
      </c>
      <c r="E341" s="6" t="s">
        <v>170</v>
      </c>
      <c r="F341" s="19"/>
      <c r="G341" s="34"/>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row>
    <row r="342" spans="1:62" ht="15" customHeight="1" x14ac:dyDescent="0.25">
      <c r="A342" s="28" t="s">
        <v>214</v>
      </c>
      <c r="B342" s="8" t="s">
        <v>173</v>
      </c>
      <c r="C342" s="35">
        <v>4.9000000000000002E-2</v>
      </c>
      <c r="D342" s="77" t="s">
        <v>199</v>
      </c>
      <c r="E342" s="6" t="s">
        <v>170</v>
      </c>
      <c r="F342" s="19"/>
      <c r="G342" s="34"/>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row>
    <row r="343" spans="1:62" ht="15" customHeight="1" x14ac:dyDescent="0.25">
      <c r="A343" s="28" t="s">
        <v>214</v>
      </c>
      <c r="B343" s="8" t="s">
        <v>174</v>
      </c>
      <c r="C343" s="35">
        <v>6.4500000000000002E-2</v>
      </c>
      <c r="D343" s="77" t="s">
        <v>199</v>
      </c>
      <c r="E343" s="6" t="s">
        <v>170</v>
      </c>
      <c r="F343" s="19"/>
      <c r="G343" s="34"/>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row>
    <row r="344" spans="1:62" ht="15" customHeight="1" x14ac:dyDescent="0.25">
      <c r="A344" s="28" t="s">
        <v>214</v>
      </c>
      <c r="B344" s="8" t="s">
        <v>175</v>
      </c>
      <c r="C344" s="35">
        <v>5.6000000000000001E-2</v>
      </c>
      <c r="D344" s="77" t="s">
        <v>199</v>
      </c>
      <c r="E344" s="6" t="s">
        <v>170</v>
      </c>
      <c r="F344" s="19"/>
      <c r="G344" s="34"/>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row>
    <row r="345" spans="1:62" ht="15" customHeight="1" x14ac:dyDescent="0.25">
      <c r="A345" s="28" t="s">
        <v>214</v>
      </c>
      <c r="B345" s="8" t="s">
        <v>176</v>
      </c>
      <c r="C345" s="35">
        <v>5.1700000000000003E-2</v>
      </c>
      <c r="D345" s="77" t="s">
        <v>199</v>
      </c>
      <c r="E345" s="6" t="s">
        <v>170</v>
      </c>
      <c r="F345" s="19"/>
      <c r="G345" s="34"/>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row>
    <row r="346" spans="1:62" ht="15" customHeight="1" x14ac:dyDescent="0.25">
      <c r="A346" s="28" t="s">
        <v>214</v>
      </c>
      <c r="B346" s="8" t="s">
        <v>177</v>
      </c>
      <c r="C346" s="35">
        <v>0.08</v>
      </c>
      <c r="D346" s="77" t="s">
        <v>199</v>
      </c>
      <c r="E346" s="6" t="s">
        <v>170</v>
      </c>
      <c r="F346" s="19"/>
      <c r="G346" s="34"/>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row>
    <row r="347" spans="1:62" ht="15" customHeight="1" x14ac:dyDescent="0.25">
      <c r="A347" s="28" t="s">
        <v>214</v>
      </c>
      <c r="B347" s="8" t="s">
        <v>178</v>
      </c>
      <c r="C347" s="35">
        <v>7.2999999999999995E-2</v>
      </c>
      <c r="D347" s="77" t="s">
        <v>199</v>
      </c>
      <c r="E347" s="6" t="s">
        <v>170</v>
      </c>
      <c r="F347" s="19"/>
      <c r="G347" s="34"/>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row>
    <row r="348" spans="1:62" ht="15" customHeight="1" x14ac:dyDescent="0.25">
      <c r="A348" s="28" t="s">
        <v>214</v>
      </c>
      <c r="B348" s="8" t="s">
        <v>179</v>
      </c>
      <c r="C348" s="35">
        <v>6.4500000000000002E-2</v>
      </c>
      <c r="D348" s="77" t="s">
        <v>199</v>
      </c>
      <c r="E348" s="6" t="s">
        <v>170</v>
      </c>
      <c r="F348" s="19"/>
      <c r="G348" s="34"/>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row>
    <row r="349" spans="1:62" ht="15" customHeight="1" x14ac:dyDescent="0.25">
      <c r="A349" s="28" t="s">
        <v>214</v>
      </c>
      <c r="B349" s="8" t="s">
        <v>180</v>
      </c>
      <c r="C349" s="35">
        <v>0.10199999999999999</v>
      </c>
      <c r="D349" s="77" t="s">
        <v>199</v>
      </c>
      <c r="E349" s="6" t="s">
        <v>170</v>
      </c>
      <c r="F349" s="19"/>
      <c r="G349" s="34"/>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row>
    <row r="350" spans="1:62" ht="15" customHeight="1" x14ac:dyDescent="0.25">
      <c r="A350" s="28" t="s">
        <v>214</v>
      </c>
      <c r="B350" s="8" t="s">
        <v>181</v>
      </c>
      <c r="C350" s="35">
        <v>0.14000000000000001</v>
      </c>
      <c r="D350" s="77" t="s">
        <v>199</v>
      </c>
      <c r="E350" s="6" t="s">
        <v>170</v>
      </c>
      <c r="F350" s="19"/>
      <c r="G350" s="34"/>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row>
    <row r="351" spans="1:62" ht="15" customHeight="1" x14ac:dyDescent="0.25">
      <c r="A351" s="28" t="s">
        <v>214</v>
      </c>
      <c r="B351" s="8" t="s">
        <v>182</v>
      </c>
      <c r="C351" s="35">
        <v>7.3999999999999996E-2</v>
      </c>
      <c r="D351" s="77" t="s">
        <v>199</v>
      </c>
      <c r="E351" s="6" t="s">
        <v>170</v>
      </c>
      <c r="F351" s="19"/>
      <c r="G351" s="34"/>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row>
    <row r="352" spans="1:62" ht="15" customHeight="1" x14ac:dyDescent="0.25">
      <c r="A352" s="28" t="s">
        <v>214</v>
      </c>
      <c r="B352" s="8" t="s">
        <v>183</v>
      </c>
      <c r="C352" s="35">
        <v>6.9800000000000001E-2</v>
      </c>
      <c r="D352" s="77" t="s">
        <v>199</v>
      </c>
      <c r="E352" s="6" t="s">
        <v>170</v>
      </c>
      <c r="F352" s="19"/>
      <c r="G352" s="34"/>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row>
    <row r="353" spans="1:62" ht="15" customHeight="1" x14ac:dyDescent="0.25">
      <c r="A353" s="28" t="s">
        <v>214</v>
      </c>
      <c r="B353" s="8" t="s">
        <v>184</v>
      </c>
      <c r="C353" s="35">
        <v>0.10690000000000001</v>
      </c>
      <c r="D353" s="77" t="s">
        <v>199</v>
      </c>
      <c r="E353" s="6" t="s">
        <v>170</v>
      </c>
      <c r="F353" s="19"/>
      <c r="G353" s="34"/>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row>
    <row r="354" spans="1:62" ht="15" customHeight="1" x14ac:dyDescent="0.25">
      <c r="A354" s="28" t="s">
        <v>214</v>
      </c>
      <c r="B354" s="8" t="s">
        <v>185</v>
      </c>
      <c r="C354" s="35">
        <v>0.1686</v>
      </c>
      <c r="D354" s="77" t="s">
        <v>199</v>
      </c>
      <c r="E354" s="6" t="s">
        <v>170</v>
      </c>
      <c r="F354" s="19"/>
      <c r="G354" s="34"/>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row>
    <row r="355" spans="1:62" ht="15" customHeight="1" x14ac:dyDescent="0.25">
      <c r="A355" s="40" t="s">
        <v>233</v>
      </c>
      <c r="B355" s="41" t="s">
        <v>234</v>
      </c>
      <c r="C355" s="42">
        <v>0.03</v>
      </c>
      <c r="D355" s="78" t="s">
        <v>235</v>
      </c>
      <c r="E355" s="44" t="s">
        <v>236</v>
      </c>
    </row>
    <row r="356" spans="1:62" ht="15" customHeight="1" x14ac:dyDescent="0.25">
      <c r="A356" s="6" t="s">
        <v>237</v>
      </c>
      <c r="B356" s="6" t="s">
        <v>239</v>
      </c>
      <c r="C356" s="45">
        <v>1.9E-2</v>
      </c>
      <c r="D356" s="78" t="s">
        <v>347</v>
      </c>
      <c r="E356" s="43" t="s">
        <v>319</v>
      </c>
    </row>
    <row r="357" spans="1:62" ht="15" customHeight="1" x14ac:dyDescent="0.25">
      <c r="A357" s="6" t="s">
        <v>238</v>
      </c>
      <c r="B357" s="6" t="s">
        <v>239</v>
      </c>
      <c r="C357" s="45">
        <v>1.9E-2</v>
      </c>
      <c r="D357" s="78" t="s">
        <v>288</v>
      </c>
      <c r="E357" s="43" t="s">
        <v>319</v>
      </c>
    </row>
    <row r="358" spans="1:62" ht="15" customHeight="1" x14ac:dyDescent="0.25">
      <c r="A358" s="48" t="s">
        <v>273</v>
      </c>
      <c r="B358" s="39" t="s">
        <v>253</v>
      </c>
      <c r="C358" s="45">
        <v>0.14399999999999999</v>
      </c>
      <c r="D358" s="79" t="s">
        <v>343</v>
      </c>
      <c r="E358" s="43" t="s">
        <v>276</v>
      </c>
    </row>
    <row r="359" spans="1:62" ht="15" customHeight="1" x14ac:dyDescent="0.25">
      <c r="A359" s="48" t="s">
        <v>273</v>
      </c>
      <c r="B359" s="39" t="s">
        <v>254</v>
      </c>
      <c r="C359" s="45">
        <v>0.156</v>
      </c>
      <c r="D359" s="79" t="s">
        <v>343</v>
      </c>
      <c r="E359" s="43" t="s">
        <v>276</v>
      </c>
    </row>
    <row r="360" spans="1:62" ht="15" customHeight="1" x14ac:dyDescent="0.25">
      <c r="A360" s="48" t="s">
        <v>273</v>
      </c>
      <c r="B360" s="39" t="s">
        <v>255</v>
      </c>
      <c r="C360" s="45">
        <v>0.17199999999999999</v>
      </c>
      <c r="D360" s="79" t="s">
        <v>343</v>
      </c>
      <c r="E360" s="43" t="s">
        <v>276</v>
      </c>
    </row>
    <row r="361" spans="1:62" ht="15" customHeight="1" x14ac:dyDescent="0.25">
      <c r="A361" s="48" t="s">
        <v>273</v>
      </c>
      <c r="B361" s="39" t="s">
        <v>256</v>
      </c>
      <c r="C361" s="45">
        <v>0.17499999999999999</v>
      </c>
      <c r="D361" s="79" t="s">
        <v>343</v>
      </c>
      <c r="E361" s="43" t="s">
        <v>276</v>
      </c>
    </row>
    <row r="362" spans="1:62" ht="15" customHeight="1" x14ac:dyDescent="0.25">
      <c r="A362" s="48" t="s">
        <v>273</v>
      </c>
      <c r="B362" s="8" t="s">
        <v>75</v>
      </c>
      <c r="C362" s="35">
        <v>0.112</v>
      </c>
      <c r="D362" s="79" t="s">
        <v>343</v>
      </c>
      <c r="E362" s="43" t="s">
        <v>276</v>
      </c>
    </row>
    <row r="363" spans="1:62" ht="15" customHeight="1" x14ac:dyDescent="0.25">
      <c r="A363" s="48" t="s">
        <v>273</v>
      </c>
      <c r="B363" s="8" t="s">
        <v>76</v>
      </c>
      <c r="C363" s="35">
        <v>9.8000000000000004E-2</v>
      </c>
      <c r="D363" s="79" t="s">
        <v>343</v>
      </c>
      <c r="E363" s="43" t="s">
        <v>276</v>
      </c>
    </row>
    <row r="364" spans="1:62" ht="15" customHeight="1" x14ac:dyDescent="0.25">
      <c r="A364" s="48" t="s">
        <v>273</v>
      </c>
      <c r="B364" s="8" t="s">
        <v>77</v>
      </c>
      <c r="C364" s="35">
        <v>0.105</v>
      </c>
      <c r="D364" s="79" t="s">
        <v>343</v>
      </c>
      <c r="E364" s="43" t="s">
        <v>276</v>
      </c>
    </row>
    <row r="365" spans="1:62" ht="15" customHeight="1" x14ac:dyDescent="0.25">
      <c r="A365" s="48" t="s">
        <v>273</v>
      </c>
      <c r="B365" s="8" t="s">
        <v>78</v>
      </c>
      <c r="C365" s="35">
        <v>9.1999999999999998E-2</v>
      </c>
      <c r="D365" s="79" t="s">
        <v>343</v>
      </c>
      <c r="E365" s="43" t="s">
        <v>276</v>
      </c>
    </row>
    <row r="366" spans="1:62" ht="15" customHeight="1" x14ac:dyDescent="0.25">
      <c r="A366" s="48" t="s">
        <v>273</v>
      </c>
      <c r="B366" s="8" t="s">
        <v>79</v>
      </c>
      <c r="C366" s="35">
        <v>9.8000000000000004E-2</v>
      </c>
      <c r="D366" s="79" t="s">
        <v>343</v>
      </c>
      <c r="E366" s="43" t="s">
        <v>276</v>
      </c>
    </row>
    <row r="367" spans="1:62" ht="15" customHeight="1" x14ac:dyDescent="0.25">
      <c r="A367" s="48" t="s">
        <v>273</v>
      </c>
      <c r="B367" s="8" t="s">
        <v>80</v>
      </c>
      <c r="C367" s="35">
        <v>8.5999999999999993E-2</v>
      </c>
      <c r="D367" s="79" t="s">
        <v>343</v>
      </c>
      <c r="E367" s="43" t="s">
        <v>276</v>
      </c>
    </row>
    <row r="368" spans="1:62" ht="15" customHeight="1" x14ac:dyDescent="0.25">
      <c r="A368" s="48" t="s">
        <v>273</v>
      </c>
      <c r="B368" s="8" t="s">
        <v>81</v>
      </c>
      <c r="C368" s="35">
        <v>8.7999999999999995E-2</v>
      </c>
      <c r="D368" s="79" t="s">
        <v>343</v>
      </c>
      <c r="E368" s="43" t="s">
        <v>276</v>
      </c>
    </row>
    <row r="369" spans="1:5" ht="15" customHeight="1" x14ac:dyDescent="0.25">
      <c r="A369" s="48" t="s">
        <v>273</v>
      </c>
      <c r="B369" s="8" t="s">
        <v>82</v>
      </c>
      <c r="C369" s="35">
        <v>7.8E-2</v>
      </c>
      <c r="D369" s="79" t="s">
        <v>343</v>
      </c>
      <c r="E369" s="43" t="s">
        <v>276</v>
      </c>
    </row>
    <row r="370" spans="1:5" ht="15" customHeight="1" x14ac:dyDescent="0.25">
      <c r="A370" s="48" t="s">
        <v>273</v>
      </c>
      <c r="B370" s="8" t="s">
        <v>83</v>
      </c>
      <c r="C370" s="35">
        <v>0.108</v>
      </c>
      <c r="D370" s="79" t="s">
        <v>343</v>
      </c>
      <c r="E370" s="43" t="s">
        <v>276</v>
      </c>
    </row>
    <row r="371" spans="1:5" ht="15" customHeight="1" x14ac:dyDescent="0.25">
      <c r="A371" s="48" t="s">
        <v>273</v>
      </c>
      <c r="B371" s="8" t="s">
        <v>84</v>
      </c>
      <c r="C371" s="35">
        <v>9.5000000000000001E-2</v>
      </c>
      <c r="D371" s="79" t="s">
        <v>343</v>
      </c>
      <c r="E371" s="43" t="s">
        <v>276</v>
      </c>
    </row>
    <row r="372" spans="1:5" ht="15" customHeight="1" x14ac:dyDescent="0.25">
      <c r="A372" s="48" t="s">
        <v>273</v>
      </c>
      <c r="B372" s="8" t="s">
        <v>85</v>
      </c>
      <c r="C372" s="35">
        <v>0.10199999999999999</v>
      </c>
      <c r="D372" s="79" t="s">
        <v>343</v>
      </c>
      <c r="E372" s="43" t="s">
        <v>276</v>
      </c>
    </row>
    <row r="373" spans="1:5" ht="15" customHeight="1" x14ac:dyDescent="0.25">
      <c r="A373" s="48" t="s">
        <v>273</v>
      </c>
      <c r="B373" s="8" t="s">
        <v>86</v>
      </c>
      <c r="C373" s="35">
        <v>8.8999999999999996E-2</v>
      </c>
      <c r="D373" s="79" t="s">
        <v>343</v>
      </c>
      <c r="E373" s="43" t="s">
        <v>276</v>
      </c>
    </row>
    <row r="374" spans="1:5" ht="15" customHeight="1" x14ac:dyDescent="0.25">
      <c r="A374" s="48" t="s">
        <v>273</v>
      </c>
      <c r="B374" s="8" t="s">
        <v>87</v>
      </c>
      <c r="C374" s="35">
        <v>9.5000000000000001E-2</v>
      </c>
      <c r="D374" s="79" t="s">
        <v>343</v>
      </c>
      <c r="E374" s="43" t="s">
        <v>276</v>
      </c>
    </row>
    <row r="375" spans="1:5" ht="15" customHeight="1" x14ac:dyDescent="0.25">
      <c r="A375" s="48" t="s">
        <v>273</v>
      </c>
      <c r="B375" s="8" t="s">
        <v>88</v>
      </c>
      <c r="C375" s="35">
        <v>8.4000000000000005E-2</v>
      </c>
      <c r="D375" s="79" t="s">
        <v>343</v>
      </c>
      <c r="E375" s="43" t="s">
        <v>276</v>
      </c>
    </row>
    <row r="376" spans="1:5" ht="15" customHeight="1" x14ac:dyDescent="0.25">
      <c r="A376" s="48" t="s">
        <v>273</v>
      </c>
      <c r="B376" s="8" t="s">
        <v>89</v>
      </c>
      <c r="C376" s="35">
        <v>8.5000000000000006E-2</v>
      </c>
      <c r="D376" s="79" t="s">
        <v>343</v>
      </c>
      <c r="E376" s="43" t="s">
        <v>276</v>
      </c>
    </row>
    <row r="377" spans="1:5" ht="15" customHeight="1" x14ac:dyDescent="0.25">
      <c r="A377" s="48" t="s">
        <v>273</v>
      </c>
      <c r="B377" s="8" t="s">
        <v>90</v>
      </c>
      <c r="C377" s="35">
        <v>7.3999999999999996E-2</v>
      </c>
      <c r="D377" s="79" t="s">
        <v>343</v>
      </c>
      <c r="E377" s="43" t="s">
        <v>276</v>
      </c>
    </row>
    <row r="378" spans="1:5" ht="15" customHeight="1" x14ac:dyDescent="0.25">
      <c r="A378" s="48" t="s">
        <v>273</v>
      </c>
      <c r="B378" s="8" t="s">
        <v>258</v>
      </c>
      <c r="C378" s="35">
        <v>0.104</v>
      </c>
      <c r="D378" s="79" t="s">
        <v>343</v>
      </c>
      <c r="E378" s="43" t="s">
        <v>275</v>
      </c>
    </row>
    <row r="379" spans="1:5" ht="15" customHeight="1" x14ac:dyDescent="0.25">
      <c r="A379" s="48" t="s">
        <v>273</v>
      </c>
      <c r="B379" s="47" t="s">
        <v>259</v>
      </c>
      <c r="C379" s="35">
        <v>0.127</v>
      </c>
      <c r="D379" s="79" t="s">
        <v>343</v>
      </c>
      <c r="E379" s="43" t="s">
        <v>275</v>
      </c>
    </row>
    <row r="380" spans="1:5" ht="15" customHeight="1" x14ac:dyDescent="0.25">
      <c r="A380" s="48" t="s">
        <v>273</v>
      </c>
      <c r="B380" s="47" t="s">
        <v>260</v>
      </c>
      <c r="C380" s="35">
        <v>0.14099999999999999</v>
      </c>
      <c r="D380" s="79" t="s">
        <v>343</v>
      </c>
      <c r="E380" s="43" t="s">
        <v>275</v>
      </c>
    </row>
    <row r="381" spans="1:5" ht="15" customHeight="1" x14ac:dyDescent="0.25">
      <c r="A381" s="48" t="s">
        <v>273</v>
      </c>
      <c r="B381" s="47" t="s">
        <v>261</v>
      </c>
      <c r="C381" s="35">
        <v>0.13500000000000001</v>
      </c>
      <c r="D381" s="79" t="s">
        <v>343</v>
      </c>
      <c r="E381" s="43" t="s">
        <v>275</v>
      </c>
    </row>
    <row r="382" spans="1:5" ht="15" customHeight="1" x14ac:dyDescent="0.25">
      <c r="A382" s="48" t="s">
        <v>273</v>
      </c>
      <c r="B382" s="47" t="s">
        <v>91</v>
      </c>
      <c r="C382" s="35">
        <v>8.5999999999999993E-2</v>
      </c>
      <c r="D382" s="79" t="s">
        <v>343</v>
      </c>
      <c r="E382" s="43" t="s">
        <v>275</v>
      </c>
    </row>
    <row r="383" spans="1:5" ht="15" customHeight="1" x14ac:dyDescent="0.25">
      <c r="A383" s="48" t="s">
        <v>273</v>
      </c>
      <c r="B383" s="47" t="s">
        <v>92</v>
      </c>
      <c r="C383" s="35">
        <v>7.5999999999999998E-2</v>
      </c>
      <c r="D383" s="79" t="s">
        <v>343</v>
      </c>
      <c r="E383" s="43" t="s">
        <v>275</v>
      </c>
    </row>
    <row r="384" spans="1:5" ht="15" customHeight="1" x14ac:dyDescent="0.25">
      <c r="A384" s="48" t="s">
        <v>273</v>
      </c>
      <c r="B384" s="47" t="s">
        <v>93</v>
      </c>
      <c r="C384" s="35">
        <v>8.1000000000000003E-2</v>
      </c>
      <c r="D384" s="79" t="s">
        <v>343</v>
      </c>
      <c r="E384" s="43" t="s">
        <v>275</v>
      </c>
    </row>
    <row r="385" spans="1:5" ht="15" customHeight="1" x14ac:dyDescent="0.25">
      <c r="A385" s="48" t="s">
        <v>273</v>
      </c>
      <c r="B385" s="47" t="s">
        <v>94</v>
      </c>
      <c r="C385" s="35">
        <v>7.0000000000000007E-2</v>
      </c>
      <c r="D385" s="79" t="s">
        <v>343</v>
      </c>
      <c r="E385" s="43" t="s">
        <v>275</v>
      </c>
    </row>
    <row r="386" spans="1:5" ht="15" customHeight="1" x14ac:dyDescent="0.25">
      <c r="A386" s="48" t="s">
        <v>273</v>
      </c>
      <c r="B386" s="47" t="s">
        <v>95</v>
      </c>
      <c r="C386" s="35">
        <v>7.5999999999999998E-2</v>
      </c>
      <c r="D386" s="79" t="s">
        <v>343</v>
      </c>
      <c r="E386" s="43" t="s">
        <v>275</v>
      </c>
    </row>
    <row r="387" spans="1:5" ht="15" customHeight="1" x14ac:dyDescent="0.25">
      <c r="A387" s="48" t="s">
        <v>273</v>
      </c>
      <c r="B387" s="47" t="s">
        <v>96</v>
      </c>
      <c r="C387" s="35">
        <v>6.7000000000000004E-2</v>
      </c>
      <c r="D387" s="79" t="s">
        <v>343</v>
      </c>
      <c r="E387" s="43" t="s">
        <v>275</v>
      </c>
    </row>
    <row r="388" spans="1:5" ht="15" customHeight="1" x14ac:dyDescent="0.25">
      <c r="A388" s="48" t="s">
        <v>273</v>
      </c>
      <c r="B388" s="47" t="s">
        <v>97</v>
      </c>
      <c r="C388" s="35">
        <v>6.8000000000000005E-2</v>
      </c>
      <c r="D388" s="79" t="s">
        <v>343</v>
      </c>
      <c r="E388" s="43" t="s">
        <v>275</v>
      </c>
    </row>
    <row r="389" spans="1:5" ht="15" customHeight="1" x14ac:dyDescent="0.25">
      <c r="A389" s="48" t="s">
        <v>273</v>
      </c>
      <c r="B389" s="47" t="s">
        <v>98</v>
      </c>
      <c r="C389" s="35">
        <v>5.8999999999999997E-2</v>
      </c>
      <c r="D389" s="79" t="s">
        <v>343</v>
      </c>
      <c r="E389" s="43" t="s">
        <v>275</v>
      </c>
    </row>
    <row r="390" spans="1:5" ht="15" customHeight="1" x14ac:dyDescent="0.25">
      <c r="A390" s="48" t="s">
        <v>273</v>
      </c>
      <c r="B390" s="47" t="s">
        <v>99</v>
      </c>
      <c r="C390" s="35">
        <v>8.3000000000000004E-2</v>
      </c>
      <c r="D390" s="79" t="s">
        <v>343</v>
      </c>
      <c r="E390" s="43" t="s">
        <v>275</v>
      </c>
    </row>
    <row r="391" spans="1:5" ht="15" customHeight="1" x14ac:dyDescent="0.25">
      <c r="A391" s="48" t="s">
        <v>273</v>
      </c>
      <c r="B391" s="47" t="s">
        <v>100</v>
      </c>
      <c r="C391" s="35">
        <v>7.0999999999999994E-2</v>
      </c>
      <c r="D391" s="79" t="s">
        <v>343</v>
      </c>
      <c r="E391" s="43" t="s">
        <v>275</v>
      </c>
    </row>
    <row r="392" spans="1:5" ht="15" customHeight="1" x14ac:dyDescent="0.25">
      <c r="A392" s="48" t="s">
        <v>273</v>
      </c>
      <c r="B392" s="47" t="s">
        <v>101</v>
      </c>
      <c r="C392" s="35">
        <v>7.8E-2</v>
      </c>
      <c r="D392" s="79" t="s">
        <v>343</v>
      </c>
      <c r="E392" s="43" t="s">
        <v>275</v>
      </c>
    </row>
    <row r="393" spans="1:5" ht="15" customHeight="1" x14ac:dyDescent="0.25">
      <c r="A393" s="48" t="s">
        <v>273</v>
      </c>
      <c r="B393" s="47" t="s">
        <v>102</v>
      </c>
      <c r="C393" s="35">
        <v>6.8000000000000005E-2</v>
      </c>
      <c r="D393" s="79" t="s">
        <v>343</v>
      </c>
      <c r="E393" s="43" t="s">
        <v>275</v>
      </c>
    </row>
    <row r="394" spans="1:5" ht="15" customHeight="1" x14ac:dyDescent="0.25">
      <c r="A394" s="48" t="s">
        <v>273</v>
      </c>
      <c r="B394" s="47" t="s">
        <v>103</v>
      </c>
      <c r="C394" s="35">
        <v>7.1999999999999995E-2</v>
      </c>
      <c r="D394" s="79" t="s">
        <v>343</v>
      </c>
      <c r="E394" s="43" t="s">
        <v>275</v>
      </c>
    </row>
    <row r="395" spans="1:5" ht="15" customHeight="1" x14ac:dyDescent="0.25">
      <c r="A395" s="48" t="s">
        <v>273</v>
      </c>
      <c r="B395" s="47" t="s">
        <v>104</v>
      </c>
      <c r="C395" s="35">
        <v>6.3E-2</v>
      </c>
      <c r="D395" s="79" t="s">
        <v>343</v>
      </c>
      <c r="E395" s="43" t="s">
        <v>275</v>
      </c>
    </row>
    <row r="396" spans="1:5" ht="15" customHeight="1" x14ac:dyDescent="0.25">
      <c r="A396" s="48" t="s">
        <v>273</v>
      </c>
      <c r="B396" s="47" t="s">
        <v>105</v>
      </c>
      <c r="C396" s="35">
        <v>6.5000000000000002E-2</v>
      </c>
      <c r="D396" s="79" t="s">
        <v>343</v>
      </c>
      <c r="E396" s="43" t="s">
        <v>275</v>
      </c>
    </row>
    <row r="397" spans="1:5" ht="15" customHeight="1" x14ac:dyDescent="0.25">
      <c r="A397" s="48" t="s">
        <v>273</v>
      </c>
      <c r="B397" s="47" t="s">
        <v>106</v>
      </c>
      <c r="C397" s="35">
        <v>5.5E-2</v>
      </c>
      <c r="D397" s="79" t="s">
        <v>343</v>
      </c>
      <c r="E397" s="43" t="s">
        <v>275</v>
      </c>
    </row>
    <row r="398" spans="1:5" ht="15" customHeight="1" x14ac:dyDescent="0.25">
      <c r="A398" s="48" t="s">
        <v>273</v>
      </c>
      <c r="B398" s="47" t="s">
        <v>263</v>
      </c>
      <c r="C398" s="35">
        <v>6.7000000000000004E-2</v>
      </c>
      <c r="D398" s="79" t="s">
        <v>344</v>
      </c>
      <c r="E398" s="43" t="s">
        <v>274</v>
      </c>
    </row>
    <row r="399" spans="1:5" ht="15" customHeight="1" x14ac:dyDescent="0.25">
      <c r="A399" s="48" t="s">
        <v>273</v>
      </c>
      <c r="B399" s="47" t="s">
        <v>264</v>
      </c>
      <c r="C399" s="35">
        <v>8.1000000000000003E-2</v>
      </c>
      <c r="D399" s="79" t="s">
        <v>344</v>
      </c>
      <c r="E399" s="43" t="s">
        <v>274</v>
      </c>
    </row>
    <row r="400" spans="1:5" ht="15" customHeight="1" x14ac:dyDescent="0.25">
      <c r="A400" s="48" t="s">
        <v>273</v>
      </c>
      <c r="B400" s="47" t="s">
        <v>265</v>
      </c>
      <c r="C400" s="35">
        <v>8.6999999999999994E-2</v>
      </c>
      <c r="D400" s="79" t="s">
        <v>344</v>
      </c>
      <c r="E400" s="43" t="s">
        <v>274</v>
      </c>
    </row>
    <row r="401" spans="1:5" ht="15" customHeight="1" x14ac:dyDescent="0.25">
      <c r="A401" s="48" t="s">
        <v>273</v>
      </c>
      <c r="B401" s="47" t="s">
        <v>266</v>
      </c>
      <c r="C401" s="35">
        <v>9.7000000000000003E-2</v>
      </c>
      <c r="D401" s="79" t="s">
        <v>344</v>
      </c>
      <c r="E401" s="43" t="s">
        <v>274</v>
      </c>
    </row>
    <row r="402" spans="1:5" ht="15" customHeight="1" x14ac:dyDescent="0.25">
      <c r="A402" s="48" t="s">
        <v>273</v>
      </c>
      <c r="B402" s="47" t="s">
        <v>107</v>
      </c>
      <c r="C402" s="35">
        <v>5.8999999999999997E-2</v>
      </c>
      <c r="D402" s="79" t="s">
        <v>344</v>
      </c>
      <c r="E402" s="43" t="s">
        <v>274</v>
      </c>
    </row>
    <row r="403" spans="1:5" ht="15" customHeight="1" x14ac:dyDescent="0.25">
      <c r="A403" s="48" t="s">
        <v>273</v>
      </c>
      <c r="B403" s="47" t="s">
        <v>108</v>
      </c>
      <c r="C403" s="35">
        <v>5.0999999999999997E-2</v>
      </c>
      <c r="D403" s="79" t="s">
        <v>344</v>
      </c>
      <c r="E403" s="43" t="s">
        <v>274</v>
      </c>
    </row>
    <row r="404" spans="1:5" ht="15" customHeight="1" x14ac:dyDescent="0.25">
      <c r="A404" s="48" t="s">
        <v>273</v>
      </c>
      <c r="B404" s="47" t="s">
        <v>109</v>
      </c>
      <c r="C404" s="35">
        <v>5.5E-2</v>
      </c>
      <c r="D404" s="79" t="s">
        <v>344</v>
      </c>
      <c r="E404" s="43" t="s">
        <v>274</v>
      </c>
    </row>
    <row r="405" spans="1:5" ht="15" customHeight="1" x14ac:dyDescent="0.25">
      <c r="A405" s="48" t="s">
        <v>273</v>
      </c>
      <c r="B405" s="47" t="s">
        <v>110</v>
      </c>
      <c r="C405" s="35">
        <v>4.8000000000000001E-2</v>
      </c>
      <c r="D405" s="79" t="s">
        <v>344</v>
      </c>
      <c r="E405" s="43" t="s">
        <v>274</v>
      </c>
    </row>
    <row r="406" spans="1:5" ht="15" customHeight="1" x14ac:dyDescent="0.25">
      <c r="A406" s="48" t="s">
        <v>273</v>
      </c>
      <c r="B406" s="47" t="s">
        <v>111</v>
      </c>
      <c r="C406" s="35">
        <v>5.1999999999999998E-2</v>
      </c>
      <c r="D406" s="79" t="s">
        <v>344</v>
      </c>
      <c r="E406" s="43" t="s">
        <v>274</v>
      </c>
    </row>
    <row r="407" spans="1:5" ht="15" customHeight="1" x14ac:dyDescent="0.25">
      <c r="A407" s="48" t="s">
        <v>273</v>
      </c>
      <c r="B407" s="47" t="s">
        <v>112</v>
      </c>
      <c r="C407" s="35">
        <v>4.4999999999999998E-2</v>
      </c>
      <c r="D407" s="79" t="s">
        <v>344</v>
      </c>
      <c r="E407" s="43" t="s">
        <v>274</v>
      </c>
    </row>
    <row r="408" spans="1:5" ht="15" customHeight="1" x14ac:dyDescent="0.25">
      <c r="A408" s="48" t="s">
        <v>273</v>
      </c>
      <c r="B408" s="47" t="s">
        <v>113</v>
      </c>
      <c r="C408" s="35">
        <v>4.5999999999999999E-2</v>
      </c>
      <c r="D408" s="79" t="s">
        <v>344</v>
      </c>
      <c r="E408" s="43" t="s">
        <v>274</v>
      </c>
    </row>
    <row r="409" spans="1:5" ht="15" customHeight="1" x14ac:dyDescent="0.25">
      <c r="A409" s="48" t="s">
        <v>273</v>
      </c>
      <c r="B409" s="47" t="s">
        <v>114</v>
      </c>
      <c r="C409" s="35">
        <v>0.04</v>
      </c>
      <c r="D409" s="79" t="s">
        <v>344</v>
      </c>
      <c r="E409" s="43" t="s">
        <v>274</v>
      </c>
    </row>
    <row r="410" spans="1:5" ht="15" customHeight="1" x14ac:dyDescent="0.25">
      <c r="A410" s="48" t="s">
        <v>273</v>
      </c>
      <c r="B410" s="47" t="s">
        <v>115</v>
      </c>
      <c r="C410" s="35">
        <v>5.5E-2</v>
      </c>
      <c r="D410" s="79" t="s">
        <v>344</v>
      </c>
      <c r="E410" s="43" t="s">
        <v>274</v>
      </c>
    </row>
    <row r="411" spans="1:5" ht="15" customHeight="1" x14ac:dyDescent="0.25">
      <c r="A411" s="48" t="s">
        <v>273</v>
      </c>
      <c r="B411" s="47" t="s">
        <v>116</v>
      </c>
      <c r="C411" s="35">
        <v>4.8000000000000001E-2</v>
      </c>
      <c r="D411" s="79" t="s">
        <v>344</v>
      </c>
      <c r="E411" s="43" t="s">
        <v>274</v>
      </c>
    </row>
    <row r="412" spans="1:5" ht="15" customHeight="1" x14ac:dyDescent="0.25">
      <c r="A412" s="48" t="s">
        <v>273</v>
      </c>
      <c r="B412" s="47" t="s">
        <v>117</v>
      </c>
      <c r="C412" s="35">
        <v>5.1999999999999998E-2</v>
      </c>
      <c r="D412" s="79" t="s">
        <v>344</v>
      </c>
      <c r="E412" s="43" t="s">
        <v>274</v>
      </c>
    </row>
    <row r="413" spans="1:5" ht="15" customHeight="1" x14ac:dyDescent="0.25">
      <c r="A413" s="48" t="s">
        <v>273</v>
      </c>
      <c r="B413" s="47" t="s">
        <v>118</v>
      </c>
      <c r="C413" s="35">
        <v>4.4999999999999998E-2</v>
      </c>
      <c r="D413" s="79" t="s">
        <v>344</v>
      </c>
      <c r="E413" s="43" t="s">
        <v>274</v>
      </c>
    </row>
    <row r="414" spans="1:5" ht="15" customHeight="1" x14ac:dyDescent="0.25">
      <c r="A414" s="48" t="s">
        <v>273</v>
      </c>
      <c r="B414" s="47" t="s">
        <v>119</v>
      </c>
      <c r="C414" s="35">
        <v>4.8000000000000001E-2</v>
      </c>
      <c r="D414" s="79" t="s">
        <v>344</v>
      </c>
      <c r="E414" s="43" t="s">
        <v>274</v>
      </c>
    </row>
    <row r="415" spans="1:5" ht="15" customHeight="1" x14ac:dyDescent="0.25">
      <c r="A415" s="48" t="s">
        <v>273</v>
      </c>
      <c r="B415" s="47" t="s">
        <v>120</v>
      </c>
      <c r="C415" s="35">
        <v>4.2000000000000003E-2</v>
      </c>
      <c r="D415" s="79" t="s">
        <v>344</v>
      </c>
      <c r="E415" s="43" t="s">
        <v>274</v>
      </c>
    </row>
    <row r="416" spans="1:5" ht="15" customHeight="1" x14ac:dyDescent="0.25">
      <c r="A416" s="48" t="s">
        <v>273</v>
      </c>
      <c r="B416" s="47" t="s">
        <v>121</v>
      </c>
      <c r="C416" s="35">
        <v>4.2999999999999997E-2</v>
      </c>
      <c r="D416" s="79" t="s">
        <v>344</v>
      </c>
      <c r="E416" s="43" t="s">
        <v>274</v>
      </c>
    </row>
    <row r="417" spans="1:5" ht="15" customHeight="1" x14ac:dyDescent="0.25">
      <c r="A417" s="48" t="s">
        <v>273</v>
      </c>
      <c r="B417" s="47" t="s">
        <v>122</v>
      </c>
      <c r="C417" s="35">
        <v>3.6999999999999998E-2</v>
      </c>
      <c r="D417" s="79" t="s">
        <v>344</v>
      </c>
      <c r="E417" s="43" t="s">
        <v>274</v>
      </c>
    </row>
    <row r="418" spans="1:5" ht="15" customHeight="1" x14ac:dyDescent="0.25">
      <c r="A418" s="48" t="s">
        <v>273</v>
      </c>
      <c r="B418" s="47" t="s">
        <v>123</v>
      </c>
      <c r="C418" s="35">
        <v>7.3999999999999996E-2</v>
      </c>
      <c r="D418" s="79" t="s">
        <v>344</v>
      </c>
      <c r="E418" s="43" t="s">
        <v>274</v>
      </c>
    </row>
    <row r="419" spans="1:5" ht="15" customHeight="1" x14ac:dyDescent="0.25">
      <c r="A419" s="48" t="s">
        <v>300</v>
      </c>
      <c r="B419" s="33" t="s">
        <v>305</v>
      </c>
      <c r="C419" s="45">
        <v>0.14499999999999999</v>
      </c>
      <c r="D419" s="79" t="s">
        <v>345</v>
      </c>
      <c r="E419" s="43" t="s">
        <v>301</v>
      </c>
    </row>
    <row r="420" spans="1:5" ht="15" customHeight="1" x14ac:dyDescent="0.25">
      <c r="A420" s="48" t="s">
        <v>300</v>
      </c>
      <c r="B420" s="33" t="s">
        <v>304</v>
      </c>
      <c r="C420" s="45">
        <v>0.113</v>
      </c>
      <c r="D420" s="79" t="s">
        <v>345</v>
      </c>
      <c r="E420" s="43" t="s">
        <v>301</v>
      </c>
    </row>
    <row r="421" spans="1:5" ht="15" customHeight="1" x14ac:dyDescent="0.25">
      <c r="A421" s="48" t="s">
        <v>300</v>
      </c>
      <c r="B421" s="39" t="s">
        <v>308</v>
      </c>
      <c r="C421" s="64">
        <v>0.121</v>
      </c>
      <c r="D421" s="79" t="s">
        <v>345</v>
      </c>
      <c r="E421" s="43" t="s">
        <v>301</v>
      </c>
    </row>
    <row r="422" spans="1:5" ht="15" customHeight="1" x14ac:dyDescent="0.25">
      <c r="A422" s="48" t="s">
        <v>300</v>
      </c>
      <c r="B422" s="39" t="s">
        <v>309</v>
      </c>
      <c r="C422" s="64">
        <v>0.14000000000000001</v>
      </c>
      <c r="D422" s="79" t="s">
        <v>345</v>
      </c>
      <c r="E422" s="43" t="s">
        <v>301</v>
      </c>
    </row>
    <row r="423" spans="1:5" ht="15" customHeight="1" x14ac:dyDescent="0.25">
      <c r="A423" s="48" t="s">
        <v>300</v>
      </c>
      <c r="B423" s="39" t="s">
        <v>310</v>
      </c>
      <c r="C423" s="64">
        <v>0.23799999999999999</v>
      </c>
      <c r="D423" s="79" t="s">
        <v>345</v>
      </c>
      <c r="E423" s="43" t="s">
        <v>302</v>
      </c>
    </row>
    <row r="424" spans="1:5" ht="15" customHeight="1" x14ac:dyDescent="0.25">
      <c r="A424" s="48" t="s">
        <v>300</v>
      </c>
      <c r="B424" s="39" t="s">
        <v>311</v>
      </c>
      <c r="C424" s="65">
        <v>0.246</v>
      </c>
      <c r="D424" s="79" t="s">
        <v>345</v>
      </c>
      <c r="E424" s="43" t="s">
        <v>302</v>
      </c>
    </row>
  </sheetData>
  <sheetProtection algorithmName="SHA-512" hashValue="mfInx1ktP0gf+Q+oEdVl1BjpjxtlR4N1HJM1kFTVlrxOKoVJa+CN8awgQTwR4a0+8/LioPBk3xiBjWd+QAOn/A==" saltValue="nmYimulA4me8xP0PRUnO1Q==" spinCount="100000" sheet="1" objects="1" scenarios="1"/>
  <autoFilter ref="A4:A424" xr:uid="{00000000-0009-0000-0000-000000000000}"/>
  <phoneticPr fontId="16" type="noConversion"/>
  <pageMargins left="0.7" right="0.7" top="0.75" bottom="0.75" header="0.3" footer="0.3"/>
  <pageSetup paperSize="9" scale="42" fitToHeight="0" orientation="landscape" r:id="rId1"/>
  <rowBreaks count="4" manualBreakCount="4">
    <brk id="80" max="4" man="1"/>
    <brk id="157" max="4" man="1"/>
    <brk id="234" max="4" man="1"/>
    <brk id="357" max="4" man="1"/>
  </rowBreaks>
  <colBreaks count="1" manualBreakCount="1">
    <brk id="5" max="1048575" man="1"/>
  </col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08"/>
  <sheetViews>
    <sheetView showGridLines="0" zoomScaleNormal="100" zoomScaleSheetLayoutView="85" workbookViewId="0"/>
  </sheetViews>
  <sheetFormatPr defaultColWidth="8.85546875" defaultRowHeight="15" x14ac:dyDescent="0.25"/>
  <cols>
    <col min="1" max="1" width="39.28515625" style="56" bestFit="1" customWidth="1"/>
    <col min="2" max="2" width="65.7109375" style="25" customWidth="1"/>
    <col min="3" max="3" width="94.5703125" style="25" customWidth="1"/>
    <col min="4" max="4" width="30.7109375" style="25" bestFit="1" customWidth="1"/>
    <col min="5" max="5" width="22.28515625" style="17" bestFit="1" customWidth="1"/>
    <col min="6" max="6" width="16.140625" style="83" customWidth="1"/>
    <col min="7" max="7" width="16.140625" style="17" customWidth="1"/>
    <col min="8" max="8" width="20" style="25" customWidth="1"/>
    <col min="9" max="16384" width="8.85546875" style="25"/>
  </cols>
  <sheetData>
    <row r="1" spans="1:12" ht="87" customHeight="1" x14ac:dyDescent="0.25"/>
    <row r="2" spans="1:12" ht="18.75" x14ac:dyDescent="0.25">
      <c r="A2" s="87" t="s">
        <v>355</v>
      </c>
    </row>
    <row r="4" spans="1:12" ht="79.5" customHeight="1" x14ac:dyDescent="0.25">
      <c r="A4" s="95" t="s">
        <v>207</v>
      </c>
      <c r="B4" s="96" t="s">
        <v>312</v>
      </c>
      <c r="C4" s="96" t="s">
        <v>314</v>
      </c>
      <c r="D4" s="95" t="s">
        <v>315</v>
      </c>
      <c r="E4" s="97" t="s">
        <v>316</v>
      </c>
      <c r="F4" s="98" t="s">
        <v>349</v>
      </c>
      <c r="G4" s="95" t="s">
        <v>326</v>
      </c>
      <c r="H4" s="95" t="s">
        <v>317</v>
      </c>
      <c r="L4" s="67"/>
    </row>
    <row r="5" spans="1:12" ht="32.25" x14ac:dyDescent="0.25">
      <c r="A5" s="33" t="s">
        <v>208</v>
      </c>
      <c r="B5" s="24" t="s">
        <v>204</v>
      </c>
      <c r="C5" s="37" t="s">
        <v>200</v>
      </c>
      <c r="D5" s="23">
        <v>6.0000000000000001E-3</v>
      </c>
      <c r="E5" s="1">
        <v>3700</v>
      </c>
      <c r="F5" s="69">
        <v>15.75</v>
      </c>
      <c r="G5" s="69">
        <v>4</v>
      </c>
      <c r="H5" s="66">
        <v>25000</v>
      </c>
      <c r="L5" s="68"/>
    </row>
    <row r="6" spans="1:12" ht="32.25" x14ac:dyDescent="0.25">
      <c r="A6" s="33" t="s">
        <v>208</v>
      </c>
      <c r="B6" s="24" t="s">
        <v>203</v>
      </c>
      <c r="C6" s="37" t="s">
        <v>200</v>
      </c>
      <c r="D6" s="23">
        <v>6.0000000000000001E-3</v>
      </c>
      <c r="E6" s="1">
        <v>3700</v>
      </c>
      <c r="F6" s="69">
        <v>15</v>
      </c>
      <c r="G6" s="69">
        <v>4</v>
      </c>
      <c r="H6" s="66">
        <v>25000</v>
      </c>
      <c r="L6" s="68"/>
    </row>
    <row r="7" spans="1:12" ht="32.25" x14ac:dyDescent="0.25">
      <c r="A7" s="33" t="s">
        <v>208</v>
      </c>
      <c r="B7" s="24" t="s">
        <v>205</v>
      </c>
      <c r="C7" s="37" t="s">
        <v>12</v>
      </c>
      <c r="D7" s="23">
        <v>8.0000000000000002E-3</v>
      </c>
      <c r="E7" s="1">
        <v>3700</v>
      </c>
      <c r="F7" s="69">
        <v>13</v>
      </c>
      <c r="G7" s="69">
        <v>4</v>
      </c>
      <c r="H7" s="66">
        <v>25000</v>
      </c>
      <c r="L7" s="68"/>
    </row>
    <row r="8" spans="1:12" ht="32.25" x14ac:dyDescent="0.25">
      <c r="A8" s="33" t="s">
        <v>208</v>
      </c>
      <c r="B8" s="24" t="s">
        <v>203</v>
      </c>
      <c r="C8" s="37" t="s">
        <v>12</v>
      </c>
      <c r="D8" s="23">
        <v>8.0000000000000002E-3</v>
      </c>
      <c r="E8" s="1">
        <v>3700</v>
      </c>
      <c r="F8" s="69">
        <v>13</v>
      </c>
      <c r="G8" s="69">
        <v>4</v>
      </c>
      <c r="H8" s="66">
        <v>25000</v>
      </c>
      <c r="L8" s="68"/>
    </row>
    <row r="9" spans="1:12" ht="17.25" x14ac:dyDescent="0.25">
      <c r="A9" s="33" t="s">
        <v>208</v>
      </c>
      <c r="B9" s="24" t="s">
        <v>225</v>
      </c>
      <c r="C9" s="71" t="s">
        <v>279</v>
      </c>
      <c r="D9" s="23">
        <v>7.0000000000000001E-3</v>
      </c>
      <c r="E9" s="1">
        <v>3700</v>
      </c>
      <c r="F9" s="69">
        <v>13.5</v>
      </c>
      <c r="G9" s="69">
        <v>4</v>
      </c>
      <c r="H9" s="66">
        <v>25000</v>
      </c>
      <c r="L9" s="68"/>
    </row>
    <row r="10" spans="1:12" ht="17.25" x14ac:dyDescent="0.25">
      <c r="A10" s="33" t="s">
        <v>208</v>
      </c>
      <c r="B10" s="24" t="s">
        <v>228</v>
      </c>
      <c r="C10" s="71" t="s">
        <v>279</v>
      </c>
      <c r="D10" s="23">
        <v>7.0000000000000001E-3</v>
      </c>
      <c r="E10" s="1">
        <v>3700</v>
      </c>
      <c r="F10" s="69">
        <v>12.5</v>
      </c>
      <c r="G10" s="69">
        <v>4</v>
      </c>
      <c r="H10" s="66">
        <v>25000</v>
      </c>
      <c r="L10" s="68"/>
    </row>
    <row r="11" spans="1:12" ht="17.25" x14ac:dyDescent="0.25">
      <c r="A11" s="33" t="s">
        <v>208</v>
      </c>
      <c r="B11" s="20" t="s">
        <v>226</v>
      </c>
      <c r="C11" s="20" t="s">
        <v>11</v>
      </c>
      <c r="D11" s="23">
        <v>1.2E-2</v>
      </c>
      <c r="E11" s="1">
        <v>3700</v>
      </c>
      <c r="F11" s="69">
        <v>19.5</v>
      </c>
      <c r="G11" s="69">
        <v>6</v>
      </c>
      <c r="H11" s="66">
        <v>25000</v>
      </c>
      <c r="L11" s="68"/>
    </row>
    <row r="12" spans="1:12" ht="17.25" x14ac:dyDescent="0.25">
      <c r="A12" s="33" t="s">
        <v>208</v>
      </c>
      <c r="B12" s="20" t="s">
        <v>227</v>
      </c>
      <c r="C12" s="20" t="s">
        <v>11</v>
      </c>
      <c r="D12" s="23">
        <v>1.2E-2</v>
      </c>
      <c r="E12" s="1">
        <v>3700</v>
      </c>
      <c r="F12" s="69">
        <v>13</v>
      </c>
      <c r="G12" s="69">
        <v>6</v>
      </c>
      <c r="H12" s="66">
        <v>25000</v>
      </c>
      <c r="L12" s="68"/>
    </row>
    <row r="13" spans="1:12" ht="17.25" x14ac:dyDescent="0.25">
      <c r="A13" s="33" t="s">
        <v>208</v>
      </c>
      <c r="B13" s="20" t="s">
        <v>226</v>
      </c>
      <c r="C13" s="20" t="s">
        <v>9</v>
      </c>
      <c r="D13" s="23">
        <v>1.6E-2</v>
      </c>
      <c r="E13" s="1">
        <v>3700</v>
      </c>
      <c r="F13" s="69">
        <v>18.5</v>
      </c>
      <c r="G13" s="69">
        <v>8</v>
      </c>
      <c r="H13" s="66">
        <v>25000</v>
      </c>
      <c r="L13" s="68"/>
    </row>
    <row r="14" spans="1:12" ht="17.25" x14ac:dyDescent="0.25">
      <c r="A14" s="33" t="s">
        <v>208</v>
      </c>
      <c r="B14" s="20" t="s">
        <v>227</v>
      </c>
      <c r="C14" s="20" t="s">
        <v>9</v>
      </c>
      <c r="D14" s="23">
        <v>1.6E-2</v>
      </c>
      <c r="E14" s="1">
        <v>3700</v>
      </c>
      <c r="F14" s="69">
        <v>16.25</v>
      </c>
      <c r="G14" s="69">
        <v>8</v>
      </c>
      <c r="H14" s="66">
        <v>25000</v>
      </c>
      <c r="L14" s="68"/>
    </row>
    <row r="15" spans="1:12" ht="17.25" x14ac:dyDescent="0.25">
      <c r="A15" s="33" t="s">
        <v>208</v>
      </c>
      <c r="B15" s="20" t="s">
        <v>229</v>
      </c>
      <c r="C15" s="20" t="s">
        <v>10</v>
      </c>
      <c r="D15" s="23">
        <v>1.2E-2</v>
      </c>
      <c r="E15" s="1">
        <v>3700</v>
      </c>
      <c r="F15" s="69">
        <v>22</v>
      </c>
      <c r="G15" s="69">
        <v>6</v>
      </c>
      <c r="H15" s="66">
        <v>25000</v>
      </c>
      <c r="L15" s="68"/>
    </row>
    <row r="16" spans="1:12" ht="17.25" x14ac:dyDescent="0.25">
      <c r="A16" s="33" t="s">
        <v>208</v>
      </c>
      <c r="B16" s="20" t="s">
        <v>230</v>
      </c>
      <c r="C16" s="20" t="s">
        <v>10</v>
      </c>
      <c r="D16" s="23">
        <v>1.2E-2</v>
      </c>
      <c r="E16" s="1">
        <v>3700</v>
      </c>
      <c r="F16" s="69">
        <v>13</v>
      </c>
      <c r="G16" s="69">
        <v>6</v>
      </c>
      <c r="H16" s="66">
        <v>25000</v>
      </c>
      <c r="L16" s="68"/>
    </row>
    <row r="17" spans="1:12" ht="17.25" x14ac:dyDescent="0.25">
      <c r="A17" s="33" t="s">
        <v>208</v>
      </c>
      <c r="B17" s="20" t="s">
        <v>229</v>
      </c>
      <c r="C17" s="37" t="s">
        <v>280</v>
      </c>
      <c r="D17" s="23">
        <v>1.4E-2</v>
      </c>
      <c r="E17" s="1">
        <v>3700</v>
      </c>
      <c r="F17" s="69">
        <v>24</v>
      </c>
      <c r="G17" s="69">
        <v>8</v>
      </c>
      <c r="H17" s="66">
        <v>25000</v>
      </c>
      <c r="L17" s="68"/>
    </row>
    <row r="18" spans="1:12" ht="17.25" x14ac:dyDescent="0.25">
      <c r="A18" s="33" t="s">
        <v>208</v>
      </c>
      <c r="B18" s="20" t="s">
        <v>231</v>
      </c>
      <c r="C18" s="37" t="s">
        <v>280</v>
      </c>
      <c r="D18" s="23">
        <v>1.4E-2</v>
      </c>
      <c r="E18" s="1">
        <v>3700</v>
      </c>
      <c r="F18" s="69">
        <v>20</v>
      </c>
      <c r="G18" s="69">
        <v>8</v>
      </c>
      <c r="H18" s="66">
        <v>25000</v>
      </c>
      <c r="L18" s="68"/>
    </row>
    <row r="19" spans="1:12" ht="30" customHeight="1" x14ac:dyDescent="0.25">
      <c r="A19" s="33" t="s">
        <v>208</v>
      </c>
      <c r="B19" s="20" t="s">
        <v>229</v>
      </c>
      <c r="C19" s="20" t="s">
        <v>13</v>
      </c>
      <c r="D19" s="23">
        <v>1.9E-2</v>
      </c>
      <c r="E19" s="1">
        <v>3700</v>
      </c>
      <c r="F19" s="69">
        <v>21</v>
      </c>
      <c r="G19" s="69">
        <v>10</v>
      </c>
      <c r="H19" s="66">
        <v>25000</v>
      </c>
      <c r="L19" s="68"/>
    </row>
    <row r="20" spans="1:12" ht="30" customHeight="1" x14ac:dyDescent="0.25">
      <c r="A20" s="33" t="s">
        <v>208</v>
      </c>
      <c r="B20" s="20" t="s">
        <v>230</v>
      </c>
      <c r="C20" s="20" t="s">
        <v>13</v>
      </c>
      <c r="D20" s="23">
        <v>1.9E-2</v>
      </c>
      <c r="E20" s="1">
        <v>3700</v>
      </c>
      <c r="F20" s="69">
        <v>20.25</v>
      </c>
      <c r="G20" s="69">
        <v>10</v>
      </c>
      <c r="H20" s="66">
        <v>25000</v>
      </c>
      <c r="L20" s="68"/>
    </row>
    <row r="21" spans="1:12" ht="30" customHeight="1" x14ac:dyDescent="0.25">
      <c r="A21" s="33" t="s">
        <v>209</v>
      </c>
      <c r="B21" s="26" t="s">
        <v>16</v>
      </c>
      <c r="C21" s="37" t="s">
        <v>281</v>
      </c>
      <c r="D21" s="23">
        <v>8.9999999999999993E-3</v>
      </c>
      <c r="E21" s="1">
        <v>3700</v>
      </c>
      <c r="F21" s="69">
        <v>10</v>
      </c>
      <c r="G21" s="69">
        <v>2</v>
      </c>
      <c r="H21" s="66">
        <v>25000</v>
      </c>
      <c r="L21" s="68"/>
    </row>
    <row r="22" spans="1:12" ht="30" customHeight="1" x14ac:dyDescent="0.25">
      <c r="A22" s="33" t="s">
        <v>209</v>
      </c>
      <c r="B22" s="26" t="s">
        <v>16</v>
      </c>
      <c r="C22" s="37" t="s">
        <v>282</v>
      </c>
      <c r="D22" s="23">
        <v>1.0999999999999999E-2</v>
      </c>
      <c r="E22" s="1">
        <v>3700</v>
      </c>
      <c r="F22" s="69">
        <v>10.5</v>
      </c>
      <c r="G22" s="69">
        <v>3</v>
      </c>
      <c r="H22" s="66">
        <v>25000</v>
      </c>
      <c r="L22" s="68"/>
    </row>
    <row r="23" spans="1:12" ht="30" customHeight="1" x14ac:dyDescent="0.25">
      <c r="A23" s="33" t="s">
        <v>209</v>
      </c>
      <c r="B23" s="26" t="s">
        <v>16</v>
      </c>
      <c r="C23" s="37" t="s">
        <v>232</v>
      </c>
      <c r="D23" s="23">
        <v>1.6E-2</v>
      </c>
      <c r="E23" s="1">
        <v>3700</v>
      </c>
      <c r="F23" s="69">
        <v>16</v>
      </c>
      <c r="G23" s="69">
        <v>5</v>
      </c>
      <c r="H23" s="66">
        <v>25000</v>
      </c>
      <c r="L23" s="68"/>
    </row>
    <row r="24" spans="1:12" ht="30" customHeight="1" x14ac:dyDescent="0.25">
      <c r="A24" s="33" t="s">
        <v>210</v>
      </c>
      <c r="B24" s="61" t="s">
        <v>283</v>
      </c>
      <c r="C24" s="20" t="s">
        <v>201</v>
      </c>
      <c r="D24" s="23">
        <v>5.0000000000000001E-3</v>
      </c>
      <c r="E24" s="1">
        <v>3700</v>
      </c>
      <c r="F24" s="69">
        <v>12.5</v>
      </c>
      <c r="G24" s="69">
        <v>2</v>
      </c>
      <c r="H24" s="66">
        <v>25000</v>
      </c>
      <c r="L24" s="68"/>
    </row>
    <row r="25" spans="1:12" ht="30" customHeight="1" x14ac:dyDescent="0.25">
      <c r="A25" s="33" t="s">
        <v>210</v>
      </c>
      <c r="B25" s="61" t="s">
        <v>283</v>
      </c>
      <c r="C25" s="20" t="s">
        <v>12</v>
      </c>
      <c r="D25" s="23">
        <v>8.0000000000000002E-3</v>
      </c>
      <c r="E25" s="1">
        <v>3700</v>
      </c>
      <c r="F25" s="69">
        <v>14.5</v>
      </c>
      <c r="G25" s="69">
        <v>3</v>
      </c>
      <c r="H25" s="66">
        <v>25000</v>
      </c>
      <c r="L25" s="68"/>
    </row>
    <row r="26" spans="1:12" ht="30" customHeight="1" x14ac:dyDescent="0.25">
      <c r="A26" s="33" t="s">
        <v>210</v>
      </c>
      <c r="B26" s="43" t="s">
        <v>244</v>
      </c>
      <c r="C26" s="43" t="s">
        <v>202</v>
      </c>
      <c r="D26" s="23">
        <v>6.0000000000000001E-3</v>
      </c>
      <c r="E26" s="1">
        <v>3700</v>
      </c>
      <c r="F26" s="69">
        <v>12.6</v>
      </c>
      <c r="G26" s="69">
        <v>2</v>
      </c>
      <c r="H26" s="66">
        <v>25000</v>
      </c>
      <c r="L26" s="68"/>
    </row>
    <row r="27" spans="1:12" ht="30" customHeight="1" x14ac:dyDescent="0.25">
      <c r="A27" s="33" t="s">
        <v>210</v>
      </c>
      <c r="B27" s="43" t="s">
        <v>246</v>
      </c>
      <c r="C27" s="43" t="s">
        <v>289</v>
      </c>
      <c r="D27" s="23">
        <v>7.0000000000000001E-3</v>
      </c>
      <c r="E27" s="1">
        <v>3700</v>
      </c>
      <c r="F27" s="69">
        <v>13.1</v>
      </c>
      <c r="G27" s="69">
        <v>3</v>
      </c>
      <c r="H27" s="66">
        <v>25000</v>
      </c>
      <c r="L27" s="68"/>
    </row>
    <row r="28" spans="1:12" ht="30" customHeight="1" x14ac:dyDescent="0.25">
      <c r="A28" s="33" t="s">
        <v>210</v>
      </c>
      <c r="B28" s="43" t="s">
        <v>246</v>
      </c>
      <c r="C28" s="43" t="s">
        <v>248</v>
      </c>
      <c r="D28" s="23">
        <v>8.9999999999999993E-3</v>
      </c>
      <c r="E28" s="1">
        <v>3700</v>
      </c>
      <c r="F28" s="69">
        <v>13.1</v>
      </c>
      <c r="G28" s="69">
        <v>4</v>
      </c>
      <c r="H28" s="66">
        <v>25000</v>
      </c>
      <c r="L28" s="68"/>
    </row>
    <row r="29" spans="1:12" ht="30" customHeight="1" x14ac:dyDescent="0.25">
      <c r="A29" s="33" t="s">
        <v>211</v>
      </c>
      <c r="B29" s="49" t="s">
        <v>327</v>
      </c>
      <c r="C29" s="62" t="s">
        <v>298</v>
      </c>
      <c r="D29" s="58">
        <f>0.031*3</f>
        <v>9.2999999999999999E-2</v>
      </c>
      <c r="E29" s="1">
        <v>3700</v>
      </c>
      <c r="F29" s="69">
        <v>250</v>
      </c>
      <c r="G29" s="69">
        <v>22.5</v>
      </c>
      <c r="H29" s="66">
        <v>50000</v>
      </c>
      <c r="L29" s="68"/>
    </row>
    <row r="30" spans="1:12" ht="30" customHeight="1" x14ac:dyDescent="0.25">
      <c r="A30" s="33" t="s">
        <v>211</v>
      </c>
      <c r="B30" s="43" t="s">
        <v>328</v>
      </c>
      <c r="C30" s="62" t="s">
        <v>298</v>
      </c>
      <c r="D30" s="58">
        <f t="shared" ref="D30" si="0">0.031*4</f>
        <v>0.124</v>
      </c>
      <c r="E30" s="1">
        <v>3700</v>
      </c>
      <c r="F30" s="69">
        <v>260</v>
      </c>
      <c r="G30" s="69">
        <v>30</v>
      </c>
      <c r="H30" s="66">
        <v>50000</v>
      </c>
      <c r="L30" s="68"/>
    </row>
    <row r="31" spans="1:12" ht="30" customHeight="1" x14ac:dyDescent="0.25">
      <c r="A31" s="33" t="s">
        <v>211</v>
      </c>
      <c r="B31" s="43" t="s">
        <v>329</v>
      </c>
      <c r="C31" s="62" t="s">
        <v>298</v>
      </c>
      <c r="D31" s="58">
        <f>0.031*6</f>
        <v>0.186</v>
      </c>
      <c r="E31" s="1">
        <v>3700</v>
      </c>
      <c r="F31" s="69">
        <v>296</v>
      </c>
      <c r="G31" s="69">
        <v>45</v>
      </c>
      <c r="H31" s="66">
        <v>50000</v>
      </c>
      <c r="L31" s="68"/>
    </row>
    <row r="32" spans="1:12" ht="30" customHeight="1" x14ac:dyDescent="0.25">
      <c r="A32" s="33" t="s">
        <v>211</v>
      </c>
      <c r="B32" s="43" t="s">
        <v>330</v>
      </c>
      <c r="C32" s="62" t="s">
        <v>298</v>
      </c>
      <c r="D32" s="58">
        <f>0.031*3</f>
        <v>9.2999999999999999E-2</v>
      </c>
      <c r="E32" s="1">
        <v>3700</v>
      </c>
      <c r="F32" s="69">
        <v>261</v>
      </c>
      <c r="G32" s="69">
        <v>22.5</v>
      </c>
      <c r="H32" s="66">
        <v>50000</v>
      </c>
      <c r="L32" s="68"/>
    </row>
    <row r="33" spans="1:12" ht="30" customHeight="1" x14ac:dyDescent="0.25">
      <c r="A33" s="33" t="s">
        <v>211</v>
      </c>
      <c r="B33" s="43" t="s">
        <v>331</v>
      </c>
      <c r="C33" s="62" t="s">
        <v>298</v>
      </c>
      <c r="D33" s="58">
        <f t="shared" ref="D33" si="1">0.031*4</f>
        <v>0.124</v>
      </c>
      <c r="E33" s="1">
        <v>3700</v>
      </c>
      <c r="F33" s="69">
        <v>323</v>
      </c>
      <c r="G33" s="69">
        <v>30</v>
      </c>
      <c r="H33" s="66">
        <v>50000</v>
      </c>
      <c r="L33" s="68"/>
    </row>
    <row r="34" spans="1:12" ht="30" customHeight="1" x14ac:dyDescent="0.25">
      <c r="A34" s="33" t="s">
        <v>211</v>
      </c>
      <c r="B34" s="43" t="s">
        <v>332</v>
      </c>
      <c r="C34" s="62" t="s">
        <v>298</v>
      </c>
      <c r="D34" s="58">
        <f>0.031*6</f>
        <v>0.186</v>
      </c>
      <c r="E34" s="1">
        <v>3700</v>
      </c>
      <c r="F34" s="69">
        <v>447</v>
      </c>
      <c r="G34" s="69">
        <v>45</v>
      </c>
      <c r="H34" s="66">
        <v>50000</v>
      </c>
      <c r="L34" s="68"/>
    </row>
    <row r="35" spans="1:12" ht="30" customHeight="1" x14ac:dyDescent="0.25">
      <c r="A35" s="33" t="s">
        <v>211</v>
      </c>
      <c r="B35" s="20" t="s">
        <v>323</v>
      </c>
      <c r="C35" s="72" t="s">
        <v>321</v>
      </c>
      <c r="D35" s="23">
        <v>0.13900000000000001</v>
      </c>
      <c r="E35" s="1">
        <v>3700</v>
      </c>
      <c r="F35" s="69">
        <v>367.5</v>
      </c>
      <c r="G35" s="69">
        <v>60</v>
      </c>
      <c r="H35" s="66">
        <v>50000</v>
      </c>
      <c r="L35" s="68"/>
    </row>
    <row r="36" spans="1:12" ht="30" customHeight="1" x14ac:dyDescent="0.25">
      <c r="A36" s="33" t="s">
        <v>211</v>
      </c>
      <c r="B36" s="20" t="s">
        <v>324</v>
      </c>
      <c r="C36" s="72" t="s">
        <v>322</v>
      </c>
      <c r="D36" s="23">
        <v>0.17499999999999999</v>
      </c>
      <c r="E36" s="1">
        <v>3700</v>
      </c>
      <c r="F36" s="69">
        <v>397</v>
      </c>
      <c r="G36" s="69">
        <v>110</v>
      </c>
      <c r="H36" s="66">
        <v>70000</v>
      </c>
      <c r="L36" s="68"/>
    </row>
    <row r="37" spans="1:12" ht="30" customHeight="1" x14ac:dyDescent="0.25">
      <c r="A37" s="33" t="s">
        <v>212</v>
      </c>
      <c r="B37" s="20" t="s">
        <v>30</v>
      </c>
      <c r="C37" s="43" t="s">
        <v>278</v>
      </c>
      <c r="D37" s="23">
        <v>1.4999999999999999E-2</v>
      </c>
      <c r="E37" s="1">
        <v>3700</v>
      </c>
      <c r="F37" s="69">
        <v>15.15</v>
      </c>
      <c r="G37" s="69">
        <v>4</v>
      </c>
      <c r="H37" s="66">
        <v>50000</v>
      </c>
      <c r="L37" s="68"/>
    </row>
    <row r="38" spans="1:12" ht="30" customHeight="1" x14ac:dyDescent="0.25">
      <c r="A38" s="33" t="s">
        <v>212</v>
      </c>
      <c r="B38" s="20" t="s">
        <v>31</v>
      </c>
      <c r="C38" s="43" t="s">
        <v>278</v>
      </c>
      <c r="D38" s="23">
        <v>0.03</v>
      </c>
      <c r="E38" s="1">
        <v>3700</v>
      </c>
      <c r="F38" s="69">
        <v>30.15</v>
      </c>
      <c r="G38" s="69">
        <v>8</v>
      </c>
      <c r="H38" s="66">
        <v>50000</v>
      </c>
      <c r="L38" s="68"/>
    </row>
    <row r="39" spans="1:12" ht="30" customHeight="1" x14ac:dyDescent="0.25">
      <c r="A39" s="33" t="s">
        <v>212</v>
      </c>
      <c r="B39" s="20" t="s">
        <v>32</v>
      </c>
      <c r="C39" s="43" t="s">
        <v>278</v>
      </c>
      <c r="D39" s="23">
        <v>4.4999999999999998E-2</v>
      </c>
      <c r="E39" s="1">
        <v>3700</v>
      </c>
      <c r="F39" s="69">
        <v>45.2</v>
      </c>
      <c r="G39" s="69">
        <v>12</v>
      </c>
      <c r="H39" s="66">
        <v>50000</v>
      </c>
      <c r="L39" s="68"/>
    </row>
    <row r="40" spans="1:12" ht="30" customHeight="1" x14ac:dyDescent="0.25">
      <c r="A40" s="33" t="s">
        <v>212</v>
      </c>
      <c r="B40" s="20" t="s">
        <v>33</v>
      </c>
      <c r="C40" s="43" t="s">
        <v>278</v>
      </c>
      <c r="D40" s="23">
        <v>0.06</v>
      </c>
      <c r="E40" s="1">
        <v>3700</v>
      </c>
      <c r="F40" s="69">
        <v>62.4</v>
      </c>
      <c r="G40" s="69">
        <v>16</v>
      </c>
      <c r="H40" s="66">
        <v>50000</v>
      </c>
      <c r="L40" s="68"/>
    </row>
    <row r="41" spans="1:12" ht="30" customHeight="1" x14ac:dyDescent="0.25">
      <c r="A41" s="33" t="s">
        <v>212</v>
      </c>
      <c r="B41" s="20" t="s">
        <v>30</v>
      </c>
      <c r="C41" s="20" t="s">
        <v>28</v>
      </c>
      <c r="D41" s="23">
        <v>1.7999999999999999E-2</v>
      </c>
      <c r="E41" s="1">
        <v>3700</v>
      </c>
      <c r="F41" s="69">
        <v>16</v>
      </c>
      <c r="G41" s="69">
        <v>4</v>
      </c>
      <c r="H41" s="66">
        <v>50000</v>
      </c>
      <c r="L41" s="68"/>
    </row>
    <row r="42" spans="1:12" ht="30" customHeight="1" x14ac:dyDescent="0.25">
      <c r="A42" s="33" t="s">
        <v>212</v>
      </c>
      <c r="B42" s="20" t="s">
        <v>31</v>
      </c>
      <c r="C42" s="20" t="s">
        <v>28</v>
      </c>
      <c r="D42" s="23">
        <v>3.5999999999999997E-2</v>
      </c>
      <c r="E42" s="1">
        <v>3700</v>
      </c>
      <c r="F42" s="69">
        <v>32</v>
      </c>
      <c r="G42" s="69">
        <v>8</v>
      </c>
      <c r="H42" s="66">
        <v>50000</v>
      </c>
      <c r="L42" s="68"/>
    </row>
    <row r="43" spans="1:12" ht="30" customHeight="1" x14ac:dyDescent="0.25">
      <c r="A43" s="33" t="s">
        <v>212</v>
      </c>
      <c r="B43" s="20" t="s">
        <v>32</v>
      </c>
      <c r="C43" s="20" t="s">
        <v>28</v>
      </c>
      <c r="D43" s="23">
        <v>5.3999999999999999E-2</v>
      </c>
      <c r="E43" s="1">
        <v>3700</v>
      </c>
      <c r="F43" s="69">
        <v>47.5</v>
      </c>
      <c r="G43" s="69">
        <v>12</v>
      </c>
      <c r="H43" s="66">
        <v>50000</v>
      </c>
      <c r="L43" s="68"/>
    </row>
    <row r="44" spans="1:12" ht="30" customHeight="1" x14ac:dyDescent="0.25">
      <c r="A44" s="33" t="s">
        <v>212</v>
      </c>
      <c r="B44" s="20" t="s">
        <v>33</v>
      </c>
      <c r="C44" s="20" t="s">
        <v>28</v>
      </c>
      <c r="D44" s="23">
        <v>7.1999999999999995E-2</v>
      </c>
      <c r="E44" s="1">
        <v>3700</v>
      </c>
      <c r="F44" s="69">
        <v>63.5</v>
      </c>
      <c r="G44" s="69">
        <v>16</v>
      </c>
      <c r="H44" s="66">
        <v>50000</v>
      </c>
      <c r="L44" s="68"/>
    </row>
    <row r="45" spans="1:12" ht="30" customHeight="1" x14ac:dyDescent="0.25">
      <c r="A45" s="33" t="s">
        <v>212</v>
      </c>
      <c r="B45" s="20" t="s">
        <v>30</v>
      </c>
      <c r="C45" s="37" t="s">
        <v>29</v>
      </c>
      <c r="D45" s="23">
        <v>2.5000000000000001E-2</v>
      </c>
      <c r="E45" s="1">
        <v>3700</v>
      </c>
      <c r="F45" s="69">
        <v>15</v>
      </c>
      <c r="G45" s="69">
        <v>4</v>
      </c>
      <c r="H45" s="66">
        <v>50000</v>
      </c>
      <c r="L45" s="68"/>
    </row>
    <row r="46" spans="1:12" ht="30" customHeight="1" x14ac:dyDescent="0.25">
      <c r="A46" s="33" t="s">
        <v>212</v>
      </c>
      <c r="B46" s="20" t="s">
        <v>31</v>
      </c>
      <c r="C46" s="37" t="s">
        <v>29</v>
      </c>
      <c r="D46" s="23">
        <v>0.05</v>
      </c>
      <c r="E46" s="1">
        <v>3700</v>
      </c>
      <c r="F46" s="69">
        <v>30</v>
      </c>
      <c r="G46" s="69">
        <v>8</v>
      </c>
      <c r="H46" s="66">
        <v>50000</v>
      </c>
      <c r="L46" s="68"/>
    </row>
    <row r="47" spans="1:12" ht="30" customHeight="1" x14ac:dyDescent="0.25">
      <c r="A47" s="33" t="s">
        <v>212</v>
      </c>
      <c r="B47" s="20" t="s">
        <v>32</v>
      </c>
      <c r="C47" s="37" t="s">
        <v>29</v>
      </c>
      <c r="D47" s="23">
        <v>7.4999999999999997E-2</v>
      </c>
      <c r="E47" s="1">
        <v>3700</v>
      </c>
      <c r="F47" s="69">
        <v>45</v>
      </c>
      <c r="G47" s="69">
        <v>12</v>
      </c>
      <c r="H47" s="66">
        <v>50000</v>
      </c>
      <c r="L47" s="68"/>
    </row>
    <row r="48" spans="1:12" ht="30" customHeight="1" x14ac:dyDescent="0.25">
      <c r="A48" s="33" t="s">
        <v>212</v>
      </c>
      <c r="B48" s="20" t="s">
        <v>33</v>
      </c>
      <c r="C48" s="37" t="s">
        <v>29</v>
      </c>
      <c r="D48" s="23">
        <v>0.1</v>
      </c>
      <c r="E48" s="1">
        <v>3700</v>
      </c>
      <c r="F48" s="69">
        <v>60</v>
      </c>
      <c r="G48" s="69">
        <v>16</v>
      </c>
      <c r="H48" s="66">
        <v>50000</v>
      </c>
      <c r="L48" s="68"/>
    </row>
    <row r="49" spans="1:12" ht="30" customHeight="1" x14ac:dyDescent="0.25">
      <c r="A49" s="33" t="s">
        <v>212</v>
      </c>
      <c r="B49" s="43" t="s">
        <v>31</v>
      </c>
      <c r="C49" s="59" t="s">
        <v>291</v>
      </c>
      <c r="D49" s="23">
        <v>9.4E-2</v>
      </c>
      <c r="E49" s="1">
        <v>3700</v>
      </c>
      <c r="F49" s="69">
        <v>94</v>
      </c>
      <c r="G49" s="69">
        <v>16</v>
      </c>
      <c r="H49" s="66">
        <v>50000</v>
      </c>
      <c r="L49" s="68"/>
    </row>
    <row r="50" spans="1:12" ht="30" customHeight="1" x14ac:dyDescent="0.25">
      <c r="A50" s="33" t="s">
        <v>212</v>
      </c>
      <c r="B50" s="43" t="s">
        <v>30</v>
      </c>
      <c r="C50" s="59" t="s">
        <v>291</v>
      </c>
      <c r="D50" s="23">
        <v>4.7E-2</v>
      </c>
      <c r="E50" s="1">
        <v>3700</v>
      </c>
      <c r="F50" s="69">
        <v>47</v>
      </c>
      <c r="G50" s="69">
        <v>8</v>
      </c>
      <c r="H50" s="66">
        <v>50000</v>
      </c>
      <c r="L50" s="68"/>
    </row>
    <row r="51" spans="1:12" ht="30" customHeight="1" x14ac:dyDescent="0.25">
      <c r="A51" s="33" t="s">
        <v>212</v>
      </c>
      <c r="B51" s="43" t="s">
        <v>31</v>
      </c>
      <c r="C51" s="59" t="s">
        <v>292</v>
      </c>
      <c r="D51" s="23">
        <v>7.5999999999999998E-2</v>
      </c>
      <c r="E51" s="1">
        <v>3700</v>
      </c>
      <c r="F51" s="69">
        <v>94</v>
      </c>
      <c r="G51" s="69">
        <v>16</v>
      </c>
      <c r="H51" s="66">
        <v>50000</v>
      </c>
      <c r="L51" s="68"/>
    </row>
    <row r="52" spans="1:12" ht="30" customHeight="1" x14ac:dyDescent="0.25">
      <c r="A52" s="33" t="s">
        <v>212</v>
      </c>
      <c r="B52" s="43" t="s">
        <v>30</v>
      </c>
      <c r="C52" s="59" t="s">
        <v>292</v>
      </c>
      <c r="D52" s="23">
        <v>3.7999999999999999E-2</v>
      </c>
      <c r="E52" s="1">
        <v>3700</v>
      </c>
      <c r="F52" s="69">
        <v>47</v>
      </c>
      <c r="G52" s="69">
        <v>8</v>
      </c>
      <c r="H52" s="66">
        <v>50000</v>
      </c>
      <c r="L52" s="68"/>
    </row>
    <row r="53" spans="1:12" ht="30" customHeight="1" x14ac:dyDescent="0.25">
      <c r="A53" s="60" t="s">
        <v>252</v>
      </c>
      <c r="B53" s="43" t="s">
        <v>336</v>
      </c>
      <c r="C53" s="43" t="s">
        <v>272</v>
      </c>
      <c r="D53" s="23">
        <f>0.014*4</f>
        <v>5.6000000000000001E-2</v>
      </c>
      <c r="E53" s="1">
        <v>3700</v>
      </c>
      <c r="F53" s="69">
        <v>85</v>
      </c>
      <c r="G53" s="69">
        <v>16</v>
      </c>
      <c r="H53" s="66">
        <v>50000</v>
      </c>
      <c r="L53" s="68"/>
    </row>
    <row r="54" spans="1:12" ht="30" customHeight="1" x14ac:dyDescent="0.25">
      <c r="A54" s="60" t="s">
        <v>257</v>
      </c>
      <c r="B54" s="43" t="s">
        <v>337</v>
      </c>
      <c r="C54" s="43" t="s">
        <v>272</v>
      </c>
      <c r="D54" s="23">
        <f>0.014*3</f>
        <v>4.2000000000000003E-2</v>
      </c>
      <c r="E54" s="1">
        <v>3700</v>
      </c>
      <c r="F54" s="69">
        <v>70</v>
      </c>
      <c r="G54" s="69">
        <v>12</v>
      </c>
      <c r="H54" s="66">
        <v>50000</v>
      </c>
      <c r="L54" s="68"/>
    </row>
    <row r="55" spans="1:12" ht="30" customHeight="1" x14ac:dyDescent="0.25">
      <c r="A55" s="60" t="s">
        <v>262</v>
      </c>
      <c r="B55" s="43" t="s">
        <v>338</v>
      </c>
      <c r="C55" s="43" t="s">
        <v>272</v>
      </c>
      <c r="D55" s="23">
        <f>0.014*2</f>
        <v>2.8000000000000001E-2</v>
      </c>
      <c r="E55" s="1">
        <v>3700</v>
      </c>
      <c r="F55" s="69">
        <v>53.5</v>
      </c>
      <c r="G55" s="69">
        <v>8</v>
      </c>
      <c r="H55" s="66">
        <v>50000</v>
      </c>
      <c r="L55" s="68"/>
    </row>
    <row r="56" spans="1:12" ht="30" customHeight="1" x14ac:dyDescent="0.25">
      <c r="A56" s="60" t="s">
        <v>267</v>
      </c>
      <c r="B56" s="43" t="s">
        <v>339</v>
      </c>
      <c r="C56" s="43" t="s">
        <v>272</v>
      </c>
      <c r="D56" s="23">
        <f>0.014</f>
        <v>1.4E-2</v>
      </c>
      <c r="E56" s="1">
        <v>3700</v>
      </c>
      <c r="F56" s="69">
        <v>38</v>
      </c>
      <c r="G56" s="69">
        <v>4</v>
      </c>
      <c r="H56" s="66">
        <v>50000</v>
      </c>
      <c r="L56" s="68"/>
    </row>
    <row r="57" spans="1:12" ht="30" customHeight="1" x14ac:dyDescent="0.25">
      <c r="A57" s="60" t="s">
        <v>252</v>
      </c>
      <c r="B57" s="43" t="s">
        <v>340</v>
      </c>
      <c r="C57" s="43" t="s">
        <v>294</v>
      </c>
      <c r="D57" s="23">
        <f>0.02*4</f>
        <v>0.08</v>
      </c>
      <c r="E57" s="1">
        <v>3700</v>
      </c>
      <c r="F57" s="69">
        <v>87</v>
      </c>
      <c r="G57" s="69">
        <v>16</v>
      </c>
      <c r="H57" s="66">
        <v>50000</v>
      </c>
      <c r="L57" s="68"/>
    </row>
    <row r="58" spans="1:12" ht="30" customHeight="1" x14ac:dyDescent="0.25">
      <c r="A58" s="60" t="s">
        <v>257</v>
      </c>
      <c r="B58" s="43" t="s">
        <v>337</v>
      </c>
      <c r="C58" s="43" t="s">
        <v>294</v>
      </c>
      <c r="D58" s="23">
        <v>0.06</v>
      </c>
      <c r="E58" s="1">
        <v>3700</v>
      </c>
      <c r="F58" s="69">
        <v>71</v>
      </c>
      <c r="G58" s="69">
        <v>12</v>
      </c>
      <c r="H58" s="66">
        <v>50000</v>
      </c>
      <c r="L58" s="68"/>
    </row>
    <row r="59" spans="1:12" ht="30" customHeight="1" x14ac:dyDescent="0.25">
      <c r="A59" s="60" t="s">
        <v>262</v>
      </c>
      <c r="B59" s="43" t="s">
        <v>338</v>
      </c>
      <c r="C59" s="43" t="s">
        <v>294</v>
      </c>
      <c r="D59" s="23">
        <f>0.04</f>
        <v>0.04</v>
      </c>
      <c r="E59" s="1">
        <v>3700</v>
      </c>
      <c r="F59" s="69">
        <v>55</v>
      </c>
      <c r="G59" s="69">
        <v>8</v>
      </c>
      <c r="H59" s="66">
        <v>50000</v>
      </c>
      <c r="L59" s="68"/>
    </row>
    <row r="60" spans="1:12" ht="30" customHeight="1" x14ac:dyDescent="0.25">
      <c r="A60" s="60" t="s">
        <v>267</v>
      </c>
      <c r="B60" s="43" t="s">
        <v>339</v>
      </c>
      <c r="C60" s="43" t="s">
        <v>294</v>
      </c>
      <c r="D60" s="23">
        <f>0.02</f>
        <v>0.02</v>
      </c>
      <c r="E60" s="1">
        <v>3700</v>
      </c>
      <c r="F60" s="69">
        <v>39</v>
      </c>
      <c r="G60" s="69">
        <v>4</v>
      </c>
      <c r="H60" s="66">
        <v>50000</v>
      </c>
      <c r="L60" s="68"/>
    </row>
    <row r="61" spans="1:12" ht="68.25" customHeight="1" x14ac:dyDescent="0.25">
      <c r="A61" s="33" t="s">
        <v>213</v>
      </c>
      <c r="B61" s="26" t="s">
        <v>19</v>
      </c>
      <c r="C61" s="26" t="s">
        <v>24</v>
      </c>
      <c r="D61" s="16">
        <v>1.2E-2</v>
      </c>
      <c r="E61" s="1">
        <v>3700</v>
      </c>
      <c r="F61" s="69">
        <v>75</v>
      </c>
      <c r="G61" s="69">
        <v>20</v>
      </c>
      <c r="H61" s="66">
        <v>50000</v>
      </c>
      <c r="L61" s="68"/>
    </row>
    <row r="62" spans="1:12" ht="67.5" customHeight="1" x14ac:dyDescent="0.25">
      <c r="A62" s="33" t="s">
        <v>214</v>
      </c>
      <c r="B62" s="26" t="s">
        <v>20</v>
      </c>
      <c r="C62" s="26" t="s">
        <v>25</v>
      </c>
      <c r="D62" s="16">
        <v>2.9000000000000001E-2</v>
      </c>
      <c r="E62" s="1">
        <v>3700</v>
      </c>
      <c r="F62" s="69">
        <v>100</v>
      </c>
      <c r="G62" s="69">
        <v>25</v>
      </c>
      <c r="H62" s="66">
        <v>50000</v>
      </c>
      <c r="I62" s="25" t="s">
        <v>27</v>
      </c>
      <c r="L62" s="68"/>
    </row>
    <row r="63" spans="1:12" ht="30" customHeight="1" x14ac:dyDescent="0.25">
      <c r="A63" s="55" t="s">
        <v>233</v>
      </c>
      <c r="B63" s="43" t="s">
        <v>235</v>
      </c>
      <c r="C63" s="44" t="s">
        <v>236</v>
      </c>
      <c r="D63" s="54">
        <v>3.0000000000000001E-3</v>
      </c>
      <c r="E63" s="57">
        <v>8760</v>
      </c>
      <c r="F63" s="69">
        <v>26</v>
      </c>
      <c r="G63" s="69">
        <v>10</v>
      </c>
      <c r="H63" s="66">
        <v>100000</v>
      </c>
      <c r="L63" s="68"/>
    </row>
    <row r="64" spans="1:12" ht="30" customHeight="1" x14ac:dyDescent="0.25">
      <c r="A64" s="4" t="s">
        <v>237</v>
      </c>
      <c r="B64" s="43" t="s">
        <v>347</v>
      </c>
      <c r="C64" s="62" t="s">
        <v>318</v>
      </c>
      <c r="D64" s="54">
        <v>1.2E-2</v>
      </c>
      <c r="E64" s="57">
        <v>3700</v>
      </c>
      <c r="F64" s="69">
        <v>19</v>
      </c>
      <c r="G64" s="69">
        <v>5</v>
      </c>
      <c r="H64" s="66">
        <v>50000</v>
      </c>
      <c r="L64" s="68"/>
    </row>
    <row r="65" spans="1:12" ht="30" customHeight="1" x14ac:dyDescent="0.25">
      <c r="A65" s="4" t="s">
        <v>238</v>
      </c>
      <c r="B65" s="43" t="s">
        <v>288</v>
      </c>
      <c r="C65" s="62" t="s">
        <v>318</v>
      </c>
      <c r="D65" s="54">
        <v>1.2E-2</v>
      </c>
      <c r="E65" s="57">
        <v>3700</v>
      </c>
      <c r="F65" s="69">
        <v>19</v>
      </c>
      <c r="G65" s="69">
        <v>5</v>
      </c>
      <c r="H65" s="66">
        <v>50000</v>
      </c>
      <c r="L65" s="68"/>
    </row>
    <row r="66" spans="1:12" ht="30" x14ac:dyDescent="0.25">
      <c r="A66" s="48" t="s">
        <v>273</v>
      </c>
      <c r="B66" s="70" t="s">
        <v>342</v>
      </c>
      <c r="C66" s="62" t="s">
        <v>325</v>
      </c>
      <c r="D66" s="16">
        <v>3.9E-2</v>
      </c>
      <c r="E66" s="57">
        <v>3700</v>
      </c>
      <c r="F66" s="69">
        <v>215</v>
      </c>
      <c r="G66" s="69">
        <v>30</v>
      </c>
      <c r="H66" s="66">
        <v>50000</v>
      </c>
      <c r="L66" s="68"/>
    </row>
    <row r="67" spans="1:12" ht="30" x14ac:dyDescent="0.25">
      <c r="A67" s="48" t="s">
        <v>273</v>
      </c>
      <c r="B67" s="70" t="s">
        <v>343</v>
      </c>
      <c r="C67" s="62" t="s">
        <v>275</v>
      </c>
      <c r="D67" s="16">
        <v>5.5E-2</v>
      </c>
      <c r="E67" s="57">
        <v>3700</v>
      </c>
      <c r="F67" s="69">
        <v>186</v>
      </c>
      <c r="G67" s="69">
        <v>40</v>
      </c>
      <c r="H67" s="66">
        <v>50000</v>
      </c>
      <c r="L67" s="68"/>
    </row>
    <row r="68" spans="1:12" ht="32.25" x14ac:dyDescent="0.25">
      <c r="A68" s="48" t="s">
        <v>273</v>
      </c>
      <c r="B68" s="49" t="s">
        <v>344</v>
      </c>
      <c r="C68" s="43" t="s">
        <v>274</v>
      </c>
      <c r="D68" s="16">
        <v>3.9E-2</v>
      </c>
      <c r="E68" s="57">
        <v>3700</v>
      </c>
      <c r="F68" s="69">
        <v>173</v>
      </c>
      <c r="G68" s="69">
        <v>30</v>
      </c>
      <c r="H68" s="66">
        <v>50000</v>
      </c>
      <c r="L68" s="68"/>
    </row>
    <row r="69" spans="1:12" ht="17.25" x14ac:dyDescent="0.25">
      <c r="A69" s="48" t="s">
        <v>300</v>
      </c>
      <c r="B69" s="49" t="s">
        <v>345</v>
      </c>
      <c r="C69" s="43" t="s">
        <v>301</v>
      </c>
      <c r="D69" s="16">
        <v>0.05</v>
      </c>
      <c r="E69" s="57">
        <v>3700</v>
      </c>
      <c r="F69" s="69">
        <v>260</v>
      </c>
      <c r="G69" s="69" t="s">
        <v>320</v>
      </c>
      <c r="H69" s="66">
        <v>50000</v>
      </c>
      <c r="L69" s="68"/>
    </row>
    <row r="70" spans="1:12" ht="17.25" x14ac:dyDescent="0.25">
      <c r="A70" s="48" t="s">
        <v>300</v>
      </c>
      <c r="B70" s="49" t="s">
        <v>345</v>
      </c>
      <c r="C70" s="43" t="s">
        <v>302</v>
      </c>
      <c r="D70" s="16">
        <v>0.09</v>
      </c>
      <c r="E70" s="57">
        <v>3700</v>
      </c>
      <c r="F70" s="69">
        <v>307</v>
      </c>
      <c r="G70" s="69" t="s">
        <v>320</v>
      </c>
      <c r="H70" s="66">
        <v>50000</v>
      </c>
      <c r="L70" s="68"/>
    </row>
    <row r="71" spans="1:12" x14ac:dyDescent="0.25">
      <c r="A71" s="50"/>
      <c r="B71" s="51"/>
      <c r="C71" s="51"/>
      <c r="D71" s="52"/>
      <c r="E71" s="53"/>
      <c r="F71" s="82"/>
      <c r="G71" s="53"/>
      <c r="H71" s="38"/>
      <c r="L71" s="68"/>
    </row>
    <row r="72" spans="1:12" x14ac:dyDescent="0.25">
      <c r="L72" s="68"/>
    </row>
    <row r="73" spans="1:12" x14ac:dyDescent="0.25">
      <c r="H73" s="27"/>
      <c r="L73" s="68"/>
    </row>
    <row r="74" spans="1:12" x14ac:dyDescent="0.25">
      <c r="A74" s="99" t="s">
        <v>216</v>
      </c>
      <c r="B74" s="26" t="s">
        <v>0</v>
      </c>
      <c r="C74" s="84" t="s">
        <v>7</v>
      </c>
      <c r="L74" s="68"/>
    </row>
    <row r="75" spans="1:12" ht="30" x14ac:dyDescent="0.25">
      <c r="A75" s="100"/>
      <c r="B75" s="26" t="s">
        <v>224</v>
      </c>
      <c r="C75" s="85">
        <v>40</v>
      </c>
      <c r="L75" s="68"/>
    </row>
    <row r="76" spans="1:12" ht="30" x14ac:dyDescent="0.25">
      <c r="A76" s="100"/>
      <c r="B76" s="26" t="s">
        <v>351</v>
      </c>
      <c r="C76" s="85">
        <v>88</v>
      </c>
      <c r="L76" s="68"/>
    </row>
    <row r="77" spans="1:12" ht="30" x14ac:dyDescent="0.25">
      <c r="A77" s="100"/>
      <c r="B77" s="26" t="s">
        <v>352</v>
      </c>
      <c r="C77" s="86" t="s">
        <v>353</v>
      </c>
      <c r="H77" s="19"/>
      <c r="L77" s="68"/>
    </row>
    <row r="78" spans="1:12" ht="30" x14ac:dyDescent="0.25">
      <c r="A78" s="100"/>
      <c r="B78" s="26" t="s">
        <v>222</v>
      </c>
      <c r="C78" s="85">
        <v>80</v>
      </c>
      <c r="L78" s="68"/>
    </row>
    <row r="79" spans="1:12" ht="30" x14ac:dyDescent="0.25">
      <c r="A79" s="100"/>
      <c r="B79" s="26" t="s">
        <v>223</v>
      </c>
      <c r="C79" s="85">
        <v>8</v>
      </c>
      <c r="L79" s="68"/>
    </row>
    <row r="80" spans="1:12" ht="30" x14ac:dyDescent="0.25">
      <c r="A80" s="100"/>
      <c r="B80" s="26" t="s">
        <v>354</v>
      </c>
      <c r="C80" s="85">
        <v>40</v>
      </c>
      <c r="L80" s="68"/>
    </row>
    <row r="81" spans="1:12" ht="31.15" customHeight="1" x14ac:dyDescent="0.25">
      <c r="A81" s="101"/>
      <c r="B81" s="26" t="s">
        <v>299</v>
      </c>
      <c r="C81" s="85">
        <v>151</v>
      </c>
      <c r="D81" s="25" t="s">
        <v>27</v>
      </c>
      <c r="L81" s="68"/>
    </row>
    <row r="82" spans="1:12" ht="31.15" customHeight="1" x14ac:dyDescent="0.25">
      <c r="A82" s="81"/>
      <c r="L82" s="68"/>
    </row>
    <row r="83" spans="1:12" x14ac:dyDescent="0.25">
      <c r="L83" s="68"/>
    </row>
    <row r="84" spans="1:12" x14ac:dyDescent="0.25">
      <c r="B84" s="18" t="s">
        <v>1</v>
      </c>
      <c r="H84" s="19"/>
      <c r="L84" s="68"/>
    </row>
    <row r="85" spans="1:12" x14ac:dyDescent="0.25">
      <c r="B85" s="106" t="s">
        <v>350</v>
      </c>
      <c r="C85" s="107"/>
      <c r="H85" s="19"/>
      <c r="L85" s="68"/>
    </row>
    <row r="86" spans="1:12" ht="32.25" customHeight="1" x14ac:dyDescent="0.25">
      <c r="B86" s="102" t="s">
        <v>15</v>
      </c>
      <c r="C86" s="102"/>
      <c r="L86" s="68"/>
    </row>
    <row r="87" spans="1:12" ht="34.5" customHeight="1" x14ac:dyDescent="0.25">
      <c r="B87" s="102" t="s">
        <v>14</v>
      </c>
      <c r="C87" s="102"/>
      <c r="L87" s="68"/>
    </row>
    <row r="88" spans="1:12" ht="81.75" customHeight="1" x14ac:dyDescent="0.25">
      <c r="B88" s="105" t="s">
        <v>26</v>
      </c>
      <c r="C88" s="105"/>
      <c r="L88" s="68"/>
    </row>
    <row r="89" spans="1:12" ht="49.5" customHeight="1" x14ac:dyDescent="0.25">
      <c r="B89" s="102" t="s">
        <v>21</v>
      </c>
      <c r="C89" s="102"/>
      <c r="L89" s="68"/>
    </row>
    <row r="90" spans="1:12" ht="51" customHeight="1" x14ac:dyDescent="0.25">
      <c r="B90" s="102" t="s">
        <v>22</v>
      </c>
      <c r="C90" s="102"/>
      <c r="L90" s="68"/>
    </row>
    <row r="91" spans="1:12" ht="47.25" customHeight="1" x14ac:dyDescent="0.25">
      <c r="B91" s="102" t="s">
        <v>23</v>
      </c>
      <c r="C91" s="102"/>
      <c r="L91" s="68"/>
    </row>
    <row r="92" spans="1:12" ht="69.75" customHeight="1" x14ac:dyDescent="0.25">
      <c r="B92" s="102" t="s">
        <v>334</v>
      </c>
      <c r="C92" s="102"/>
      <c r="L92" s="68"/>
    </row>
    <row r="93" spans="1:12" ht="154.9" customHeight="1" x14ac:dyDescent="0.25">
      <c r="B93" s="103" t="s">
        <v>335</v>
      </c>
      <c r="C93" s="104"/>
      <c r="L93" s="68"/>
    </row>
    <row r="94" spans="1:12" ht="51.75" customHeight="1" x14ac:dyDescent="0.25">
      <c r="B94" s="102" t="s">
        <v>341</v>
      </c>
      <c r="C94" s="102"/>
      <c r="L94" s="68"/>
    </row>
    <row r="95" spans="1:12" ht="57" customHeight="1" x14ac:dyDescent="0.25">
      <c r="B95" s="102" t="s">
        <v>346</v>
      </c>
      <c r="C95" s="102"/>
      <c r="L95" s="68"/>
    </row>
    <row r="96" spans="1:12" ht="54.75" customHeight="1" x14ac:dyDescent="0.25">
      <c r="B96" s="102" t="s">
        <v>348</v>
      </c>
      <c r="C96" s="102"/>
      <c r="L96" s="68"/>
    </row>
    <row r="97" spans="12:12" x14ac:dyDescent="0.25">
      <c r="L97" s="68"/>
    </row>
    <row r="98" spans="12:12" x14ac:dyDescent="0.25">
      <c r="L98" s="68"/>
    </row>
    <row r="99" spans="12:12" x14ac:dyDescent="0.25">
      <c r="L99" s="68"/>
    </row>
    <row r="100" spans="12:12" x14ac:dyDescent="0.25">
      <c r="L100" s="68"/>
    </row>
    <row r="101" spans="12:12" x14ac:dyDescent="0.25">
      <c r="L101" s="68"/>
    </row>
    <row r="102" spans="12:12" x14ac:dyDescent="0.25">
      <c r="L102" s="68"/>
    </row>
    <row r="103" spans="12:12" x14ac:dyDescent="0.25">
      <c r="L103" s="68"/>
    </row>
    <row r="104" spans="12:12" x14ac:dyDescent="0.25">
      <c r="L104" s="68"/>
    </row>
    <row r="105" spans="12:12" x14ac:dyDescent="0.25">
      <c r="L105" s="68"/>
    </row>
    <row r="106" spans="12:12" x14ac:dyDescent="0.25">
      <c r="L106" s="68"/>
    </row>
    <row r="107" spans="12:12" x14ac:dyDescent="0.25">
      <c r="L107" s="68"/>
    </row>
    <row r="108" spans="12:12" x14ac:dyDescent="0.25">
      <c r="L108" s="68"/>
    </row>
    <row r="109" spans="12:12" x14ac:dyDescent="0.25">
      <c r="L109" s="68"/>
    </row>
    <row r="110" spans="12:12" x14ac:dyDescent="0.25">
      <c r="L110" s="68"/>
    </row>
    <row r="111" spans="12:12" x14ac:dyDescent="0.25">
      <c r="L111" s="68"/>
    </row>
    <row r="112" spans="12:12" x14ac:dyDescent="0.25">
      <c r="L112" s="68"/>
    </row>
    <row r="113" spans="12:12" x14ac:dyDescent="0.25">
      <c r="L113" s="68"/>
    </row>
    <row r="114" spans="12:12" x14ac:dyDescent="0.25">
      <c r="L114" s="68"/>
    </row>
    <row r="115" spans="12:12" x14ac:dyDescent="0.25">
      <c r="L115" s="68"/>
    </row>
    <row r="116" spans="12:12" x14ac:dyDescent="0.25">
      <c r="L116" s="68"/>
    </row>
    <row r="117" spans="12:12" x14ac:dyDescent="0.25">
      <c r="L117" s="68"/>
    </row>
    <row r="118" spans="12:12" x14ac:dyDescent="0.25">
      <c r="L118" s="68"/>
    </row>
    <row r="119" spans="12:12" x14ac:dyDescent="0.25">
      <c r="L119" s="68"/>
    </row>
    <row r="120" spans="12:12" x14ac:dyDescent="0.25">
      <c r="L120" s="68"/>
    </row>
    <row r="121" spans="12:12" x14ac:dyDescent="0.25">
      <c r="L121" s="68"/>
    </row>
    <row r="122" spans="12:12" x14ac:dyDescent="0.25">
      <c r="L122" s="68"/>
    </row>
    <row r="123" spans="12:12" x14ac:dyDescent="0.25">
      <c r="L123" s="68"/>
    </row>
    <row r="124" spans="12:12" x14ac:dyDescent="0.25">
      <c r="L124" s="68"/>
    </row>
    <row r="125" spans="12:12" x14ac:dyDescent="0.25">
      <c r="L125" s="68"/>
    </row>
    <row r="126" spans="12:12" x14ac:dyDescent="0.25">
      <c r="L126" s="68"/>
    </row>
    <row r="127" spans="12:12" x14ac:dyDescent="0.25">
      <c r="L127" s="68"/>
    </row>
    <row r="128" spans="12:12" x14ac:dyDescent="0.25">
      <c r="L128" s="68"/>
    </row>
    <row r="129" spans="12:12" x14ac:dyDescent="0.25">
      <c r="L129" s="68"/>
    </row>
    <row r="130" spans="12:12" x14ac:dyDescent="0.25">
      <c r="L130" s="68"/>
    </row>
    <row r="131" spans="12:12" x14ac:dyDescent="0.25">
      <c r="L131" s="68"/>
    </row>
    <row r="132" spans="12:12" x14ac:dyDescent="0.25">
      <c r="L132" s="68"/>
    </row>
    <row r="133" spans="12:12" x14ac:dyDescent="0.25">
      <c r="L133" s="68"/>
    </row>
    <row r="134" spans="12:12" x14ac:dyDescent="0.25">
      <c r="L134" s="68"/>
    </row>
    <row r="135" spans="12:12" x14ac:dyDescent="0.25">
      <c r="L135" s="68"/>
    </row>
    <row r="136" spans="12:12" x14ac:dyDescent="0.25">
      <c r="L136" s="68"/>
    </row>
    <row r="137" spans="12:12" x14ac:dyDescent="0.25">
      <c r="L137" s="68"/>
    </row>
    <row r="138" spans="12:12" x14ac:dyDescent="0.25">
      <c r="L138" s="68"/>
    </row>
    <row r="139" spans="12:12" x14ac:dyDescent="0.25">
      <c r="L139" s="68"/>
    </row>
    <row r="140" spans="12:12" x14ac:dyDescent="0.25">
      <c r="L140" s="68"/>
    </row>
    <row r="141" spans="12:12" x14ac:dyDescent="0.25">
      <c r="L141" s="68"/>
    </row>
    <row r="142" spans="12:12" x14ac:dyDescent="0.25">
      <c r="L142" s="68"/>
    </row>
    <row r="143" spans="12:12" x14ac:dyDescent="0.25">
      <c r="L143" s="68"/>
    </row>
    <row r="144" spans="12:12" x14ac:dyDescent="0.25">
      <c r="L144" s="68"/>
    </row>
    <row r="145" spans="12:12" x14ac:dyDescent="0.25">
      <c r="L145" s="68"/>
    </row>
    <row r="146" spans="12:12" x14ac:dyDescent="0.25">
      <c r="L146" s="68"/>
    </row>
    <row r="147" spans="12:12" x14ac:dyDescent="0.25">
      <c r="L147" s="68"/>
    </row>
    <row r="148" spans="12:12" x14ac:dyDescent="0.25">
      <c r="L148" s="68"/>
    </row>
    <row r="149" spans="12:12" x14ac:dyDescent="0.25">
      <c r="L149" s="68"/>
    </row>
    <row r="150" spans="12:12" x14ac:dyDescent="0.25">
      <c r="L150" s="68"/>
    </row>
    <row r="151" spans="12:12" x14ac:dyDescent="0.25">
      <c r="L151" s="68"/>
    </row>
    <row r="152" spans="12:12" x14ac:dyDescent="0.25">
      <c r="L152" s="68"/>
    </row>
    <row r="153" spans="12:12" x14ac:dyDescent="0.25">
      <c r="L153" s="68"/>
    </row>
    <row r="154" spans="12:12" x14ac:dyDescent="0.25">
      <c r="L154" s="68"/>
    </row>
    <row r="155" spans="12:12" x14ac:dyDescent="0.25">
      <c r="L155" s="68"/>
    </row>
    <row r="156" spans="12:12" x14ac:dyDescent="0.25">
      <c r="L156" s="68"/>
    </row>
    <row r="157" spans="12:12" x14ac:dyDescent="0.25">
      <c r="L157" s="68"/>
    </row>
    <row r="158" spans="12:12" x14ac:dyDescent="0.25">
      <c r="L158" s="68"/>
    </row>
    <row r="159" spans="12:12" x14ac:dyDescent="0.25">
      <c r="L159" s="68"/>
    </row>
    <row r="160" spans="12:12" x14ac:dyDescent="0.25">
      <c r="L160" s="68"/>
    </row>
    <row r="161" spans="12:12" x14ac:dyDescent="0.25">
      <c r="L161" s="68"/>
    </row>
    <row r="162" spans="12:12" x14ac:dyDescent="0.25">
      <c r="L162" s="68"/>
    </row>
    <row r="163" spans="12:12" x14ac:dyDescent="0.25">
      <c r="L163" s="68"/>
    </row>
    <row r="164" spans="12:12" x14ac:dyDescent="0.25">
      <c r="L164" s="68"/>
    </row>
    <row r="165" spans="12:12" x14ac:dyDescent="0.25">
      <c r="L165" s="68"/>
    </row>
    <row r="166" spans="12:12" x14ac:dyDescent="0.25">
      <c r="L166" s="68"/>
    </row>
    <row r="167" spans="12:12" x14ac:dyDescent="0.25">
      <c r="L167" s="68"/>
    </row>
    <row r="168" spans="12:12" x14ac:dyDescent="0.25">
      <c r="L168" s="68"/>
    </row>
    <row r="169" spans="12:12" x14ac:dyDescent="0.25">
      <c r="L169" s="68"/>
    </row>
    <row r="170" spans="12:12" x14ac:dyDescent="0.25">
      <c r="L170" s="68"/>
    </row>
    <row r="171" spans="12:12" x14ac:dyDescent="0.25">
      <c r="L171" s="68"/>
    </row>
    <row r="172" spans="12:12" x14ac:dyDescent="0.25">
      <c r="L172" s="68"/>
    </row>
    <row r="173" spans="12:12" x14ac:dyDescent="0.25">
      <c r="L173" s="68"/>
    </row>
    <row r="174" spans="12:12" x14ac:dyDescent="0.25">
      <c r="L174" s="68"/>
    </row>
    <row r="175" spans="12:12" x14ac:dyDescent="0.25">
      <c r="L175" s="68"/>
    </row>
    <row r="176" spans="12:12" x14ac:dyDescent="0.25">
      <c r="L176" s="68"/>
    </row>
    <row r="177" spans="12:12" x14ac:dyDescent="0.25">
      <c r="L177" s="68"/>
    </row>
    <row r="178" spans="12:12" x14ac:dyDescent="0.25">
      <c r="L178" s="68"/>
    </row>
    <row r="179" spans="12:12" x14ac:dyDescent="0.25">
      <c r="L179" s="68"/>
    </row>
    <row r="180" spans="12:12" x14ac:dyDescent="0.25">
      <c r="L180" s="68"/>
    </row>
    <row r="181" spans="12:12" x14ac:dyDescent="0.25">
      <c r="L181" s="68"/>
    </row>
    <row r="182" spans="12:12" x14ac:dyDescent="0.25">
      <c r="L182" s="68"/>
    </row>
    <row r="183" spans="12:12" x14ac:dyDescent="0.25">
      <c r="L183" s="68"/>
    </row>
    <row r="184" spans="12:12" x14ac:dyDescent="0.25">
      <c r="L184" s="68"/>
    </row>
    <row r="185" spans="12:12" x14ac:dyDescent="0.25">
      <c r="L185" s="68"/>
    </row>
    <row r="186" spans="12:12" x14ac:dyDescent="0.25">
      <c r="L186" s="68"/>
    </row>
    <row r="187" spans="12:12" x14ac:dyDescent="0.25">
      <c r="L187" s="68"/>
    </row>
    <row r="188" spans="12:12" x14ac:dyDescent="0.25">
      <c r="L188" s="68"/>
    </row>
    <row r="189" spans="12:12" x14ac:dyDescent="0.25">
      <c r="L189" s="68"/>
    </row>
    <row r="190" spans="12:12" x14ac:dyDescent="0.25">
      <c r="L190" s="68"/>
    </row>
    <row r="191" spans="12:12" x14ac:dyDescent="0.25">
      <c r="L191" s="68"/>
    </row>
    <row r="192" spans="12:12" x14ac:dyDescent="0.25">
      <c r="L192" s="68"/>
    </row>
    <row r="193" spans="12:12" x14ac:dyDescent="0.25">
      <c r="L193" s="68"/>
    </row>
    <row r="194" spans="12:12" x14ac:dyDescent="0.25">
      <c r="L194" s="68"/>
    </row>
    <row r="195" spans="12:12" x14ac:dyDescent="0.25">
      <c r="L195" s="68"/>
    </row>
    <row r="196" spans="12:12" x14ac:dyDescent="0.25">
      <c r="L196" s="68"/>
    </row>
    <row r="197" spans="12:12" x14ac:dyDescent="0.25">
      <c r="L197" s="68"/>
    </row>
    <row r="198" spans="12:12" x14ac:dyDescent="0.25">
      <c r="L198" s="68"/>
    </row>
    <row r="199" spans="12:12" x14ac:dyDescent="0.25">
      <c r="L199" s="68"/>
    </row>
    <row r="200" spans="12:12" x14ac:dyDescent="0.25">
      <c r="L200" s="68"/>
    </row>
    <row r="201" spans="12:12" x14ac:dyDescent="0.25">
      <c r="L201" s="68"/>
    </row>
    <row r="202" spans="12:12" x14ac:dyDescent="0.25">
      <c r="L202" s="68"/>
    </row>
    <row r="203" spans="12:12" x14ac:dyDescent="0.25">
      <c r="L203" s="68"/>
    </row>
    <row r="204" spans="12:12" x14ac:dyDescent="0.25">
      <c r="L204" s="68"/>
    </row>
    <row r="205" spans="12:12" x14ac:dyDescent="0.25">
      <c r="L205" s="68"/>
    </row>
    <row r="206" spans="12:12" x14ac:dyDescent="0.25">
      <c r="L206" s="68"/>
    </row>
    <row r="207" spans="12:12" x14ac:dyDescent="0.25">
      <c r="L207" s="68"/>
    </row>
    <row r="208" spans="12:12" x14ac:dyDescent="0.25">
      <c r="L208" s="68"/>
    </row>
  </sheetData>
  <sheetProtection algorithmName="SHA-512" hashValue="OKUMgoP4bJLhcTDxjxplCUiLZvCrz84XOetRgNmruCKePhPBqoWFTOv0F3r3f2n7wyjI1UNtbZLKYaNfBvzBoA==" saltValue="iKP89qtjxVVJGnMEk0CtVA==" spinCount="100000" sheet="1" objects="1" scenarios="1"/>
  <autoFilter ref="A4:H70" xr:uid="{00000000-0009-0000-0000-000001000000}"/>
  <mergeCells count="13">
    <mergeCell ref="A74:A81"/>
    <mergeCell ref="B95:C95"/>
    <mergeCell ref="B96:C96"/>
    <mergeCell ref="B90:C90"/>
    <mergeCell ref="B91:C91"/>
    <mergeCell ref="B92:C92"/>
    <mergeCell ref="B93:C93"/>
    <mergeCell ref="B94:C94"/>
    <mergeCell ref="B89:C89"/>
    <mergeCell ref="B86:C86"/>
    <mergeCell ref="B87:C87"/>
    <mergeCell ref="B88:C88"/>
    <mergeCell ref="B85:C85"/>
  </mergeCells>
  <phoneticPr fontId="16" type="noConversion"/>
  <pageMargins left="0.7" right="0.7" top="0.75" bottom="0.75" header="0.3" footer="0.3"/>
  <pageSetup paperSize="9" scale="53" fitToHeight="0" orientation="landscape" r:id="rId1"/>
  <rowBreaks count="2" manualBreakCount="2">
    <brk id="36" max="7" man="1"/>
    <brk id="70" max="7" man="1"/>
  </rowBreaks>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
  <sheetViews>
    <sheetView showGridLines="0" workbookViewId="0"/>
  </sheetViews>
  <sheetFormatPr defaultRowHeight="15" x14ac:dyDescent="0.25"/>
  <cols>
    <col min="1" max="1" width="194.42578125" bestFit="1" customWidth="1"/>
    <col min="19" max="19" width="14.140625" customWidth="1"/>
  </cols>
  <sheetData>
    <row r="1" spans="1:20" x14ac:dyDescent="0.25">
      <c r="A1" s="94" t="s">
        <v>367</v>
      </c>
      <c r="T1" s="93"/>
    </row>
  </sheetData>
  <hyperlinks>
    <hyperlink ref="A1" r:id="rId1" tooltip="click to email info@smallbusinesslighting.ca"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
  <sheetViews>
    <sheetView showGridLines="0" workbookViewId="0">
      <selection activeCell="E5" sqref="E5"/>
    </sheetView>
  </sheetViews>
  <sheetFormatPr defaultColWidth="9.140625" defaultRowHeight="15" x14ac:dyDescent="0.25"/>
  <cols>
    <col min="1" max="1" width="18" style="89" bestFit="1" customWidth="1"/>
    <col min="2" max="2" width="9.85546875" style="89" bestFit="1" customWidth="1"/>
    <col min="3" max="3" width="15.7109375" style="89" bestFit="1" customWidth="1"/>
    <col min="4" max="4" width="36" style="89" bestFit="1" customWidth="1"/>
    <col min="5" max="5" width="63.5703125" style="89" bestFit="1" customWidth="1"/>
    <col min="6" max="16384" width="9.140625" style="89"/>
  </cols>
  <sheetData>
    <row r="1" spans="1:5" x14ac:dyDescent="0.25">
      <c r="A1" s="88" t="s">
        <v>356</v>
      </c>
      <c r="B1" s="88" t="s">
        <v>357</v>
      </c>
      <c r="C1" s="88" t="s">
        <v>358</v>
      </c>
      <c r="D1" s="88" t="s">
        <v>359</v>
      </c>
      <c r="E1" s="88" t="s">
        <v>360</v>
      </c>
    </row>
    <row r="2" spans="1:5" x14ac:dyDescent="0.25">
      <c r="A2" s="90">
        <v>2</v>
      </c>
      <c r="B2" s="91">
        <v>44056</v>
      </c>
      <c r="C2" s="92" t="s">
        <v>361</v>
      </c>
      <c r="D2" s="92" t="s">
        <v>362</v>
      </c>
      <c r="E2" s="92" t="s">
        <v>363</v>
      </c>
    </row>
    <row r="3" spans="1:5" x14ac:dyDescent="0.25">
      <c r="A3" s="90">
        <v>2</v>
      </c>
      <c r="B3" s="91">
        <v>44056</v>
      </c>
      <c r="C3" s="92" t="s">
        <v>361</v>
      </c>
      <c r="D3" s="92" t="s">
        <v>362</v>
      </c>
      <c r="E3" s="92" t="s">
        <v>363</v>
      </c>
    </row>
    <row r="4" spans="1:5" x14ac:dyDescent="0.25">
      <c r="A4" s="90">
        <v>2</v>
      </c>
      <c r="B4" s="91">
        <v>44056</v>
      </c>
      <c r="C4" s="92" t="s">
        <v>365</v>
      </c>
      <c r="D4" s="92" t="s">
        <v>364</v>
      </c>
      <c r="E4" s="92" t="s">
        <v>366</v>
      </c>
    </row>
    <row r="5" spans="1:5" x14ac:dyDescent="0.25">
      <c r="A5" s="90"/>
      <c r="B5" s="92"/>
      <c r="C5" s="92"/>
      <c r="D5" s="92"/>
      <c r="E5" s="92"/>
    </row>
    <row r="6" spans="1:5" x14ac:dyDescent="0.25">
      <c r="A6" s="90"/>
      <c r="B6" s="92"/>
      <c r="C6" s="92"/>
      <c r="D6" s="92"/>
      <c r="E6" s="92"/>
    </row>
    <row r="7" spans="1:5" x14ac:dyDescent="0.25">
      <c r="A7" s="90"/>
      <c r="B7" s="92"/>
      <c r="C7" s="92"/>
      <c r="D7" s="92"/>
      <c r="E7" s="92"/>
    </row>
    <row r="8" spans="1:5" x14ac:dyDescent="0.25">
      <c r="A8" s="90"/>
      <c r="B8" s="92"/>
      <c r="C8" s="92"/>
      <c r="D8" s="92"/>
      <c r="E8" s="92"/>
    </row>
  </sheetData>
  <autoFilter ref="A1:E4" xr:uid="{00000000-0009-0000-0000-000003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13D227ED046904B96E332815ED0E221" ma:contentTypeVersion="7" ma:contentTypeDescription="Create a new document." ma:contentTypeScope="" ma:versionID="515b048a52f2c751c1b42abd3badb5b9">
  <xsd:schema xmlns:xsd="http://www.w3.org/2001/XMLSchema" xmlns:xs="http://www.w3.org/2001/XMLSchema" xmlns:p="http://schemas.microsoft.com/office/2006/metadata/properties" xmlns:ns1="http://schemas.microsoft.com/sharepoint/v3" xmlns:ns2="e51ee78b-51b9-4e39-9608-909d6ed1169f" xmlns:ns3="81e61187-b3c0-4681-a19e-11b25b9fdc4c" targetNamespace="http://schemas.microsoft.com/office/2006/metadata/properties" ma:root="true" ma:fieldsID="bf84a93fa676bd050f4f821387700075" ns1:_="" ns2:_="" ns3:_="">
    <xsd:import namespace="http://schemas.microsoft.com/sharepoint/v3"/>
    <xsd:import namespace="e51ee78b-51b9-4e39-9608-909d6ed1169f"/>
    <xsd:import namespace="81e61187-b3c0-4681-a19e-11b25b9fdc4c"/>
    <xsd:element name="properties">
      <xsd:complexType>
        <xsd:sequence>
          <xsd:element name="documentManagement">
            <xsd:complexType>
              <xsd:all>
                <xsd:element ref="ns1:PublishingStartDate" minOccurs="0"/>
                <xsd:element ref="ns1:PublishingExpirationDate" minOccurs="0"/>
                <xsd:element ref="ns2:SharedWithUsers" minOccurs="0"/>
                <xsd:element ref="ns2:SharingHintHash" minOccurs="0"/>
                <xsd:element ref="ns2:SharedWithDetails" minOccurs="0"/>
                <xsd:element ref="ns3:LastSharedByUser" minOccurs="0"/>
                <xsd:element ref="ns3: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51ee78b-51b9-4e39-9608-909d6ed1169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11" nillable="true" ma:displayName="Sharing Hint Hash" ma:internalName="SharingHintHash" ma:readOnly="true">
      <xsd:simpleType>
        <xsd:restriction base="dms:Text"/>
      </xsd:simple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e61187-b3c0-4681-a19e-11b25b9fdc4c" elementFormDefault="qualified">
    <xsd:import namespace="http://schemas.microsoft.com/office/2006/documentManagement/types"/>
    <xsd:import namespace="http://schemas.microsoft.com/office/infopath/2007/PartnerControls"/>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B788821-1697-4D68-A7E9-6CDCA31156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51ee78b-51b9-4e39-9608-909d6ed1169f"/>
    <ds:schemaRef ds:uri="81e61187-b3c0-4681-a19e-11b25b9fd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21FC94-4F42-4855-AFBE-E1064A9BE969}">
  <ds:schemaRefs>
    <ds:schemaRef ds:uri="http://schemas.microsoft.com/sharepoint/v3/contenttype/forms"/>
  </ds:schemaRefs>
</ds:datastoreItem>
</file>

<file path=customXml/itemProps3.xml><?xml version="1.0" encoding="utf-8"?>
<ds:datastoreItem xmlns:ds="http://schemas.openxmlformats.org/officeDocument/2006/customXml" ds:itemID="{33567626-89D2-4496-BC42-99350C8DF2B6}">
  <ds:schemaRefs>
    <ds:schemaRef ds:uri="http://schemas.microsoft.com/sharepoint/v3"/>
    <ds:schemaRef ds:uri="http://purl.org/dc/terms/"/>
    <ds:schemaRef ds:uri="http://schemas.microsoft.com/office/2006/documentManagement/types"/>
    <ds:schemaRef ds:uri="http://purl.org/dc/dcmitype/"/>
    <ds:schemaRef ds:uri="e51ee78b-51b9-4e39-9608-909d6ed1169f"/>
    <ds:schemaRef ds:uri="81e61187-b3c0-4681-a19e-11b25b9fdc4c"/>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Base Measures List</vt:lpstr>
      <vt:lpstr>Efficient Measure List</vt:lpstr>
      <vt:lpstr>Accessibility Disclaimer</vt:lpstr>
      <vt:lpstr>Version Control</vt:lpstr>
      <vt:lpstr>'Base Measures List'!Print_Area</vt:lpstr>
      <vt:lpstr>'Efficient Measure List'!Print_Area</vt:lpstr>
    </vt:vector>
  </TitlesOfParts>
  <Company>Ontario Power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OPA</dc:creator>
  <cp:lastModifiedBy>Andy Chhoeu</cp:lastModifiedBy>
  <cp:lastPrinted>2019-07-02T19:03:49Z</cp:lastPrinted>
  <dcterms:created xsi:type="dcterms:W3CDTF">2015-06-01T02:20:44Z</dcterms:created>
  <dcterms:modified xsi:type="dcterms:W3CDTF">2020-12-18T19:39:22Z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0x010100C13D227ED046904B96E332815ED0E221</vt:lpwstr>
  </property>
</Properties>
</file>